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Marketing\AlarmstufeRot\website\downloadbereich\Ausfallkosten\"/>
    </mc:Choice>
  </mc:AlternateContent>
  <bookViews>
    <workbookView xWindow="0" yWindow="0" windowWidth="28800" windowHeight="11445" activeTab="3"/>
  </bookViews>
  <sheets>
    <sheet name="Übersicht" sheetId="4" r:id="rId1"/>
    <sheet name="Projekt 1" sheetId="8" r:id="rId2"/>
    <sheet name="Projekt 2" sheetId="9" r:id="rId3"/>
    <sheet name="Projekt 3" sheetId="10" r:id="rId4"/>
    <sheet name="Daten" sheetId="2" state="hidden"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4" l="1"/>
  <c r="G6" i="4"/>
  <c r="D65" i="9" l="1"/>
  <c r="F6" i="4" l="1"/>
  <c r="C6" i="4"/>
  <c r="F65" i="10"/>
  <c r="F7" i="4" s="1"/>
  <c r="E65" i="10"/>
  <c r="D65" i="10"/>
  <c r="C65" i="10"/>
  <c r="D7" i="4" s="1"/>
  <c r="G58" i="10"/>
  <c r="G57" i="10"/>
  <c r="G56" i="10"/>
  <c r="G55" i="10"/>
  <c r="G54" i="10"/>
  <c r="G53" i="10"/>
  <c r="G52" i="10"/>
  <c r="G51" i="10"/>
  <c r="G50" i="10"/>
  <c r="H50" i="10" s="1"/>
  <c r="C7" i="4" s="1"/>
  <c r="G43" i="10"/>
  <c r="G42" i="10"/>
  <c r="G41" i="10"/>
  <c r="G40" i="10"/>
  <c r="G39" i="10"/>
  <c r="G38" i="10"/>
  <c r="G37" i="10"/>
  <c r="G36" i="10"/>
  <c r="G35" i="10"/>
  <c r="F65" i="9"/>
  <c r="E65" i="9"/>
  <c r="C65" i="9"/>
  <c r="D6" i="4" s="1"/>
  <c r="G58" i="9"/>
  <c r="G57" i="9"/>
  <c r="G56" i="9"/>
  <c r="G55" i="9"/>
  <c r="G54" i="9"/>
  <c r="G53" i="9"/>
  <c r="G52" i="9"/>
  <c r="G51" i="9"/>
  <c r="G50" i="9"/>
  <c r="H50" i="9" s="1"/>
  <c r="G43" i="9"/>
  <c r="G42" i="9"/>
  <c r="G41" i="9"/>
  <c r="G40" i="9"/>
  <c r="G39" i="9"/>
  <c r="G38" i="9"/>
  <c r="G37" i="9"/>
  <c r="G36" i="9"/>
  <c r="H35" i="9"/>
  <c r="B6" i="4" s="1"/>
  <c r="G35" i="9"/>
  <c r="H35" i="10" l="1"/>
  <c r="B7" i="4" s="1"/>
  <c r="G65" i="9"/>
  <c r="B65" i="9"/>
  <c r="F65" i="8"/>
  <c r="F5" i="4" s="1"/>
  <c r="E65" i="8"/>
  <c r="D65" i="8"/>
  <c r="G58" i="8"/>
  <c r="G57" i="8"/>
  <c r="G56" i="8"/>
  <c r="G55" i="8"/>
  <c r="G54" i="8"/>
  <c r="G53" i="8"/>
  <c r="G52" i="8"/>
  <c r="G51" i="8"/>
  <c r="G50" i="8"/>
  <c r="H50" i="8" s="1"/>
  <c r="C5" i="4" s="1"/>
  <c r="G43" i="8"/>
  <c r="G42" i="8"/>
  <c r="G41" i="8"/>
  <c r="G40" i="8"/>
  <c r="G39" i="8"/>
  <c r="G38" i="8"/>
  <c r="C65" i="8" s="1"/>
  <c r="D5" i="4" s="1"/>
  <c r="G37" i="8"/>
  <c r="G36" i="8"/>
  <c r="G35" i="8"/>
  <c r="G15" i="8"/>
  <c r="G14" i="8"/>
  <c r="H35" i="8" l="1"/>
  <c r="B5" i="4" s="1"/>
  <c r="B65" i="10"/>
  <c r="G65" i="10" s="1"/>
  <c r="B65" i="8"/>
  <c r="G65" i="8"/>
  <c r="G5" i="4" s="1"/>
  <c r="F13" i="4"/>
  <c r="D13" i="4"/>
  <c r="C13" i="4"/>
  <c r="E8" i="4"/>
  <c r="G8" i="4" s="1"/>
  <c r="E9" i="4"/>
  <c r="G9" i="4" s="1"/>
  <c r="E12" i="4"/>
  <c r="G12" i="4" s="1"/>
  <c r="E7" i="4"/>
  <c r="E6" i="4"/>
  <c r="E10" i="4"/>
  <c r="G10" i="4" s="1"/>
  <c r="E11" i="4"/>
  <c r="G11" i="4" s="1"/>
  <c r="B13" i="4" l="1"/>
  <c r="E5" i="4"/>
  <c r="E13" i="4" s="1"/>
  <c r="G13" i="4" l="1"/>
</calcChain>
</file>

<file path=xl/comments1.xml><?xml version="1.0" encoding="utf-8"?>
<comments xmlns="http://schemas.openxmlformats.org/spreadsheetml/2006/main">
  <authors>
    <author>Niklas Welland / Party Rent Group</author>
    <author>tc={A93DA6E4-866E-D547-A64F-991E7DFDAE26}</author>
    <author>Christian Eichenberger / Party Rent Group</author>
  </authors>
  <commentList>
    <comment ref="B4" authorId="0" shapeId="0">
      <text>
        <r>
          <rPr>
            <b/>
            <sz val="9"/>
            <color indexed="81"/>
            <rFont val="Segoe UI"/>
            <family val="2"/>
          </rPr>
          <t xml:space="preserve">Förderfähig sind Kosten von Veranstaltungen, die für den Zeitraum März bis Dezember 2020 geplant wurden. Die Erstattung umfasst Ausfall- und Vorbereitungskosten, die bis zu 12 Monate vor Beginn des geplanten Veranstaltungsdatums angefallen sind.
</t>
        </r>
      </text>
    </comment>
    <comment ref="B8" authorId="0" shapeId="0">
      <text>
        <r>
          <rPr>
            <b/>
            <sz val="9"/>
            <color indexed="81"/>
            <rFont val="Segoe UI"/>
            <charset val="1"/>
          </rPr>
          <t xml:space="preserve">FAQ A1.2 Antragsberechtigt sind primär Veranstalter förderbarer Veranstaltungen (vgl. A1.1). Veranstalter ist, wer das wirtschaftliche und organisatorische Risiko einer Veranstaltung trägt, unabhängig von seiner Rechtsform. Vom Veranstalter beauftragte Dienstleister sind im Normalfall im Rahmen der Vereinbarungen, die diese mit dem Veranstalter getroffen haben – vom Veranstalter zu entschädigen.
Ausnahmen: Wer kein Veranstalter ist, ist antragsberechtigt, wenn eine der beiden Bedingungen vorliegt:
Absage oder Rücktritt des Veranstalters auf Grund von Undurchführbarkeit oder Force Majeure angesichts der Corona-Pandemie: wenn der Veranstalter von seinem Vertrag zurückgetreten ist, ist auch der Dienstleister (einschließlich über Dritte beauftragter Dienstleister) antragsberechtigt und kann tatsächliche, veranstaltungsbezogene Kosten geltend machen, sofern die Anstrengungen des Dienstleisters sich seine Kosten vom Auftraggeber erstatten zu lassen nachweislich scheitern. Hat der Auftraggeber nur anteilig Kosten zurückerstattet, sind diese Einkünftenahmen mit den in Ansatz gebrachten Ausfall- und Vorbereitungskosten zu verrechnen.
Schausteller: Siehe Sonderregelung unter FAQ 1.2 https://www.ueberbrueckungshilfe-unternehmen.de/UBH/Navigation/DE/Dokumente/FAQ/Ueberbrueckungshilfe-III/ueberbrueckungshilfe-lll.html
</t>
        </r>
      </text>
    </comment>
    <comment ref="B10" authorId="0" shapeId="0">
      <text>
        <r>
          <rPr>
            <b/>
            <sz val="9"/>
            <color indexed="81"/>
            <rFont val="Segoe UI"/>
            <charset val="1"/>
          </rPr>
          <t>Für Veranstaltungen im Zeitraum von März bis Dezember 2020, die sich an ein externes Publikum richten, die entweder öffentlich zugänglich sind oder auf konkreter Einladung an einen definierten Gästekreis einer kulturellen, sportbezogenen oder privatwirtschaftlichen Veranstaltung beruhen und sich maßgeblich über Eigenmittel des Veranstalters, Eintrittsgelder, Teilnehmergebühren, Standgebühren oder andere Fördermittel finanzieren, und welche -Corona-bedingt abgesagt werden mussten, können tatsächlich angefallene Ausfall- und Vorbereitungskostenkosten erstattet werden. Voraussetzung ist, dass zum Zeitpunkt der Planung nicht von einer Corona-bedingten Absage auszugehen war bzw. die Planung auf Basis eines genehmigten oder genehmigungsfähigen Hygienekonzepts erfolgte. Zusätzliche Kosten, die erfolgt sind, weil eine Veranstaltung nicht spätestens abgesagt wurde, als die Nicht-Durchführbarkeit offensichtlich war, können nicht geltend gemacht werden.</t>
        </r>
      </text>
    </comment>
    <comment ref="B13" authorId="0" shapeId="0">
      <text>
        <r>
          <rPr>
            <b/>
            <sz val="9"/>
            <color indexed="81"/>
            <rFont val="Segoe UI"/>
            <family val="2"/>
          </rPr>
          <t>Voraussetzung ist, dass zum Zeitpunkt der Planung nicht von einer Corona-bedingten Absage auszugehen war bzw. die Planung auf Basis eines genehmigten oder genehmigungsfähigen Hygienekonzepts erfolgte. Zusätzliche Kosten, die erfolgt sind, weil eine Veranstaltung nicht spätestens abgesagt wurde, als die Nicht-Durchführbarkeit offensichtlich war, können nicht geltend gemacht werden.</t>
        </r>
      </text>
    </comment>
    <comment ref="B16" authorId="0" shapeId="0">
      <text>
        <r>
          <rPr>
            <b/>
            <sz val="9"/>
            <color indexed="81"/>
            <rFont val="Segoe UI"/>
            <family val="2"/>
          </rPr>
          <t>A 1.1 Zusätzliche Kosten, die erfolgt sind, weil eine Veranstaltung nicht spätestens abgesagt wurde, als die Nicht-Durchführbarkeit offensichtlich war, können nicht geltend gemacht werden.</t>
        </r>
      </text>
    </comment>
    <comment ref="B18" authorId="0" shapeId="0">
      <text>
        <r>
          <rPr>
            <b/>
            <sz val="9"/>
            <color indexed="81"/>
            <rFont val="Segoe UI"/>
            <charset val="1"/>
          </rPr>
          <t xml:space="preserve">Ausnahmen: Wer kein Veranstalter ist, ist antragsberechtigt, wenn eine der beiden Bedingungen vorliegt:
Absage oder Rücktritt des Veranstalters auf Grund von Undurchführbarkeit oder Force Majeure angesichts der Corona-Pandemie: wenn der Veranstalter von seinem Vertrag zurückgetreten ist, ist auch der Dienstleister (einschließlich über Dritte beauftragter Dienstleister) antragsberechtigt und kann tatsächliche, veranstaltungsbezogene Kosten geltend machen, sofern die Anstrengungen des Dienstleisters sich seine Kosten vom Auftraggeber erstatten zu lassen nachweislich scheitern. </t>
        </r>
      </text>
    </comment>
    <comment ref="B22" authorId="0" shapeId="0">
      <text>
        <r>
          <rPr>
            <b/>
            <sz val="9"/>
            <color indexed="81"/>
            <rFont val="Segoe UI"/>
            <charset val="1"/>
          </rPr>
          <t xml:space="preserve">FAQs A 1.2 ...Ausnahmen: Wer kein Veranstalter ist, ist antragsberechtigt, wenn eine der beiden Bedingungen vorliegt:
Absage oder Rücktritt des Veranstalters auf Grund von Undurchführbarkeit oder Force Majeure angesichts der Corona-Pandemie: wenn der Veranstalter von seinem Vertrag zurückgetreten ist, ist auch der Dienstleister (einschließlich über Dritte beauftragter Dienstleister) antragsberechtigt und kann tatsächliche, veranstaltungsbezogene Kosten geltend machen, sofern die Anstrengungen des Dienstleisters sich seine Kosten vom Auftraggeber erstatten zu lassen nachweislich scheitern. </t>
        </r>
      </text>
    </comment>
    <comment ref="B27" authorId="0" shapeId="0">
      <text>
        <r>
          <rPr>
            <b/>
            <sz val="9"/>
            <color indexed="81"/>
            <rFont val="Segoe UI"/>
            <family val="2"/>
          </rPr>
          <t xml:space="preserve">Bei Verschiebungen von förderfähigen Veranstaltungen ist wie folgt zu verfahren:
Sofern die Veranstaltung am Ersatztermin stattfinden kann, sind durch die Verschiebung entstandenen, zusätzliche Kosten förderfähig.
Sofern die Veranstaltung am Ersatztermin nicht stattfinden kann, sind die Ausfallkosten der ursprünglichen Veranstaltung förderfähig (bis maximal zur Höhe der Kosten, die entstanden worden wären, wenn sich der Veranstalter zum Zeitpunkt der Verschiebung stattdessen für eine Absage entschieden hätte).
</t>
        </r>
      </text>
    </comment>
    <comment ref="B30" authorId="0" shapeId="0">
      <text>
        <r>
          <rPr>
            <b/>
            <sz val="9"/>
            <color indexed="81"/>
            <rFont val="Segoe UI"/>
            <family val="2"/>
          </rPr>
          <t>Förderfähig sind Veranstaltungen, die für den Zeitraum März bis Dezember 2020 geplant wurden. Kosten in Zusammenhang mit förderfähigen Veranstaltungen sind erstattungsfähig, unabhängig von dem genauen Zeitpunkt im Zeitraum März 2020 bis Dezember 2020, zu dem diese Kosten angefallen sind.</t>
        </r>
      </text>
    </comment>
    <comment ref="B33" authorId="1" shapeId="0">
      <text>
        <r>
          <rPr>
            <sz val="11"/>
            <color theme="1"/>
            <rFont val="Calibri"/>
            <family val="2"/>
            <scheme val="minor"/>
          </rPr>
          <t xml:space="preserve">2.6 Ausfall- und Vorbereitungskosten für geschäftliche Aktivitäten im Zeitraum von März bis Dezember 2020 erstattet. Dabei sind sowohl interne projektbezogene (v. a. Personalaufwendungen) als auch externe Kosten (etwa Kosten für beauftragte Dritte (z. B. Grafiker/in) förderfähig, die tatsächlich angefallen sind und im Bezug zu Corona-bedingt abgesagten Veranstaltungen stehen
</t>
        </r>
      </text>
    </comment>
    <comment ref="C33" authorId="0" shapeId="0">
      <text>
        <r>
          <rPr>
            <sz val="9"/>
            <color rgb="FF000000"/>
            <rFont val="Segoe UI"/>
            <family val="2"/>
            <charset val="1"/>
          </rPr>
          <t xml:space="preserve">Veranstaltungsbezogene und tatsächlich angefallene Kosten in maximal branchenüblicher Höhe sind zu 100% förderfähig. Kosten sind förderfähig unabhängig davon, ob diese Kosten intern (durch eigenes Personal beim Veranstalter) oder extern (durch Beauftragung eines Dienstleisters) angefallen sind. Kosten können wie auch sonst in der Überbrückungshilfe in keinem Fall doppelt in Anschlag gebracht werden.
</t>
        </r>
      </text>
    </comment>
    <comment ref="B45" authorId="0" shapeId="0">
      <text>
        <r>
          <rPr>
            <b/>
            <sz val="9"/>
            <color indexed="81"/>
            <rFont val="Segoe UI"/>
            <family val="2"/>
          </rPr>
          <t>Förderfähig sind Veranstaltungen, die für den Zeitraum März bis Dezember 2020 geplant wurden. Kosten in Zusammenhang mit förderfähigen Veranstaltungen sind erstattungsfähig, unabhängig von dem genauen Zeitpunkt im Zeitraum März 2020 bis Dezember 2020, zu dem diese Kosten angefallen sind.</t>
        </r>
        <r>
          <rPr>
            <sz val="9"/>
            <color indexed="81"/>
            <rFont val="Segoe UI"/>
            <family val="2"/>
          </rPr>
          <t xml:space="preserve">
</t>
        </r>
      </text>
    </comment>
    <comment ref="B48" authorId="2" shapeId="0">
      <text>
        <r>
          <rPr>
            <b/>
            <sz val="9"/>
            <color indexed="81"/>
            <rFont val="Segoe UI"/>
            <charset val="1"/>
          </rPr>
          <t>2.6 Ausfall- und Vorbereitungskosten für geschäftliche Aktivitäten im Zeitraum von März bis Dezember 2020 erstattet. Dabei sind sowohl interne projektbezogene (v. a. Personalaufwendungen) als auch externe Kosten (etwa Kosten für beauftragte Dritte (z. B. Grafiker/in) förderfähig, die tatsächlich angefallen sind und im Bezug zu Corona-bedingt abgesagten Veranstaltungen stehen</t>
        </r>
        <r>
          <rPr>
            <sz val="9"/>
            <color indexed="81"/>
            <rFont val="Segoe UI"/>
            <charset val="1"/>
          </rPr>
          <t xml:space="preserve">
</t>
        </r>
      </text>
    </comment>
  </commentList>
</comments>
</file>

<file path=xl/comments2.xml><?xml version="1.0" encoding="utf-8"?>
<comments xmlns="http://schemas.openxmlformats.org/spreadsheetml/2006/main">
  <authors>
    <author>Niklas Welland / Party Rent Group</author>
    <author>tc={A93DA6E4-866E-D547-A64F-991E7DFDAE26}</author>
    <author>Christian Eichenberger / Party Rent Group</author>
  </authors>
  <commentList>
    <comment ref="B4" authorId="0" shapeId="0">
      <text>
        <r>
          <rPr>
            <b/>
            <sz val="9"/>
            <color indexed="81"/>
            <rFont val="Segoe UI"/>
            <family val="2"/>
          </rPr>
          <t xml:space="preserve">Förderfähig sind Kosten von Veranstaltungen, die für den Zeitraum März bis Dezember 2020 geplant wurden. Die Erstattung umfasst Ausfall- und Vorbereitungskosten, die bis zu 12 Monate vor Beginn des geplanten Veranstaltungsdatums angefallen sind.
</t>
        </r>
      </text>
    </comment>
    <comment ref="B8" authorId="0" shapeId="0">
      <text>
        <r>
          <rPr>
            <b/>
            <sz val="9"/>
            <color indexed="81"/>
            <rFont val="Segoe UI"/>
            <charset val="1"/>
          </rPr>
          <t xml:space="preserve">FAQ A1.2 Antragsberechtigt sind primär Veranstalter förderbarer Veranstaltungen (vgl. A1.1). Veranstalter ist, wer das wirtschaftliche und organisatorische Risiko einer Veranstaltung trägt, unabhängig von seiner Rechtsform. Vom Veranstalter beauftragte Dienstleister sind im Normalfall im Rahmen der Vereinbarungen, die diese mit dem Veranstalter getroffen haben – vom Veranstalter zu entschädigen.
Ausnahmen: Wer kein Veranstalter ist, ist antragsberechtigt, wenn eine der beiden Bedingungen vorliegt:
Absage oder Rücktritt des Veranstalters auf Grund von Undurchführbarkeit oder Force Majeure angesichts der Corona-Pandemie: wenn der Veranstalter von seinem Vertrag zurückgetreten ist, ist auch der Dienstleister (einschließlich über Dritte beauftragter Dienstleister) antragsberechtigt und kann tatsächliche, veranstaltungsbezogene Kosten geltend machen, sofern die Anstrengungen des Dienstleisters sich seine Kosten vom Auftraggeber erstatten zu lassen nachweislich scheitern. Hat der Auftraggeber nur anteilig Kosten zurückerstattet, sind diese Einkünftenahmen mit den in Ansatz gebrachten Ausfall- und Vorbereitungskosten zu verrechnen.
Schausteller: Siehe Sonderregelung unter FAQ 1.2 https://www.ueberbrueckungshilfe-unternehmen.de/UBH/Navigation/DE/Dokumente/FAQ/Ueberbrueckungshilfe-III/ueberbrueckungshilfe-lll.html
</t>
        </r>
      </text>
    </comment>
    <comment ref="B10" authorId="0" shapeId="0">
      <text>
        <r>
          <rPr>
            <b/>
            <sz val="9"/>
            <color indexed="81"/>
            <rFont val="Segoe UI"/>
            <charset val="1"/>
          </rPr>
          <t>Für Veranstaltungen im Zeitraum von März bis Dezember 2020, die sich an ein externes Publikum richten, die entweder öffentlich zugänglich sind oder auf konkreter Einladung an einen definierten Gästekreis einer kulturellen, sportbezogenen oder privatwirtschaftlichen Veranstaltung beruhen und sich maßgeblich über Eigenmittel des Veranstalters, Eintrittsgelder, Teilnehmergebühren, Standgebühren oder andere Fördermittel finanzieren, und welche -Corona-bedingt abgesagt werden mussten, können tatsächlich angefallene Ausfall- und Vorbereitungskostenkosten erstattet werden. Voraussetzung ist, dass zum Zeitpunkt der Planung nicht von einer Corona-bedingten Absage auszugehen war bzw. die Planung auf Basis eines genehmigten oder genehmigungsfähigen Hygienekonzepts erfolgte. Zusätzliche Kosten, die erfolgt sind, weil eine Veranstaltung nicht spätestens abgesagt wurde, als die Nicht-Durchführbarkeit offensichtlich war, können nicht geltend gemacht werden.</t>
        </r>
      </text>
    </comment>
    <comment ref="B13" authorId="0" shapeId="0">
      <text>
        <r>
          <rPr>
            <b/>
            <sz val="9"/>
            <color indexed="81"/>
            <rFont val="Segoe UI"/>
            <family val="2"/>
          </rPr>
          <t>Voraussetzung ist, dass zum Zeitpunkt der Planung nicht von einer Corona-bedingten Absage auszugehen war bzw. die Planung auf Basis eines genehmigten oder genehmigungsfähigen Hygienekonzepts erfolgte. Zusätzliche Kosten, die erfolgt sind, weil eine Veranstaltung nicht spätestens abgesagt wurde, als die Nicht-Durchführbarkeit offensichtlich war, können nicht geltend gemacht werden.</t>
        </r>
      </text>
    </comment>
    <comment ref="B16" authorId="0" shapeId="0">
      <text>
        <r>
          <rPr>
            <b/>
            <sz val="9"/>
            <color indexed="81"/>
            <rFont val="Segoe UI"/>
            <family val="2"/>
          </rPr>
          <t>A 1.1 Zusätzliche Kosten, die erfolgt sind, weil eine Veranstaltung nicht spätestens abgesagt wurde, als die Nicht-Durchführbarkeit offensichtlich war, können nicht geltend gemacht werden.</t>
        </r>
      </text>
    </comment>
    <comment ref="B18" authorId="0" shapeId="0">
      <text>
        <r>
          <rPr>
            <b/>
            <sz val="9"/>
            <color indexed="81"/>
            <rFont val="Segoe UI"/>
            <charset val="1"/>
          </rPr>
          <t xml:space="preserve">Ausnahmen: Wer kein Veranstalter ist, ist antragsberechtigt, wenn eine der beiden Bedingungen vorliegt:
Absage oder Rücktritt des Veranstalters auf Grund von Undurchführbarkeit oder Force Majeure angesichts der Corona-Pandemie: wenn der Veranstalter von seinem Vertrag zurückgetreten ist, ist auch der Dienstleister (einschließlich über Dritte beauftragter Dienstleister) antragsberechtigt und kann tatsächliche, veranstaltungsbezogene Kosten geltend machen, sofern die Anstrengungen des Dienstleisters sich seine Kosten vom Auftraggeber erstatten zu lassen nachweislich scheitern. </t>
        </r>
      </text>
    </comment>
    <comment ref="B22" authorId="0" shapeId="0">
      <text>
        <r>
          <rPr>
            <b/>
            <sz val="9"/>
            <color indexed="81"/>
            <rFont val="Segoe UI"/>
            <charset val="1"/>
          </rPr>
          <t xml:space="preserve">FAQs A 1.2 ...Ausnahmen: Wer kein Veranstalter ist, ist antragsberechtigt, wenn eine der beiden Bedingungen vorliegt:
Absage oder Rücktritt des Veranstalters auf Grund von Undurchführbarkeit oder Force Majeure angesichts der Corona-Pandemie: wenn der Veranstalter von seinem Vertrag zurückgetreten ist, ist auch der Dienstleister (einschließlich über Dritte beauftragter Dienstleister) antragsberechtigt und kann tatsächliche, veranstaltungsbezogene Kosten geltend machen, sofern die Anstrengungen des Dienstleisters sich seine Kosten vom Auftraggeber erstatten zu lassen nachweislich scheitern. </t>
        </r>
      </text>
    </comment>
    <comment ref="B27" authorId="0" shapeId="0">
      <text>
        <r>
          <rPr>
            <b/>
            <sz val="9"/>
            <color indexed="81"/>
            <rFont val="Segoe UI"/>
            <family val="2"/>
          </rPr>
          <t xml:space="preserve">Bei Verschiebungen von förderfähigen Veranstaltungen ist wie folgt zu verfahren:
Sofern die Veranstaltung am Ersatztermin stattfinden kann, sind durch die Verschiebung entstandenen, zusätzliche Kosten förderfähig.
Sofern die Veranstaltung am Ersatztermin nicht stattfinden kann, sind die Ausfallkosten der ursprünglichen Veranstaltung förderfähig (bis maximal zur Höhe der Kosten, die entstanden worden wären, wenn sich der Veranstalter zum Zeitpunkt der Verschiebung stattdessen für eine Absage entschieden hätte).
</t>
        </r>
      </text>
    </comment>
    <comment ref="B30" authorId="0" shapeId="0">
      <text>
        <r>
          <rPr>
            <b/>
            <sz val="9"/>
            <color indexed="81"/>
            <rFont val="Segoe UI"/>
            <family val="2"/>
          </rPr>
          <t>Förderfähig sind Veranstaltungen, die für den Zeitraum März bis Dezember 2020 geplant wurden. Kosten in Zusammenhang mit förderfähigen Veranstaltungen sind erstattungsfähig, unabhängig von dem genauen Zeitpunkt im Zeitraum März 2020 bis Dezember 2020, zu dem diese Kosten angefallen sind.</t>
        </r>
      </text>
    </comment>
    <comment ref="B33" authorId="1" shapeId="0">
      <text>
        <r>
          <rPr>
            <sz val="11"/>
            <color theme="1"/>
            <rFont val="Calibri"/>
            <family val="2"/>
            <scheme val="minor"/>
          </rPr>
          <t xml:space="preserve">2.6 Ausfall- und Vorbereitungskosten für geschäftliche Aktivitäten im Zeitraum von März bis Dezember 2020 erstattet. Dabei sind sowohl interne projektbezogene (v. a. Personalaufwendungen) als auch externe Kosten (etwa Kosten für beauftragte Dritte (z. B. Grafiker/in) förderfähig, die tatsächlich angefallen sind und im Bezug zu Corona-bedingt abgesagten Veranstaltungen stehen
</t>
        </r>
      </text>
    </comment>
    <comment ref="C33" authorId="0" shapeId="0">
      <text>
        <r>
          <rPr>
            <sz val="9"/>
            <color rgb="FF000000"/>
            <rFont val="Segoe UI"/>
            <family val="2"/>
            <charset val="1"/>
          </rPr>
          <t xml:space="preserve">Veranstaltungsbezogene und tatsächlich angefallene Kosten in maximal branchenüblicher Höhe sind zu 100% förderfähig. Kosten sind förderfähig unabhängig davon, ob diese Kosten intern (durch eigenes Personal beim Veranstalter) oder extern (durch Beauftragung eines Dienstleisters) angefallen sind. Kosten können wie auch sonst in der Überbrückungshilfe in keinem Fall doppelt in Anschlag gebracht werden.
</t>
        </r>
      </text>
    </comment>
    <comment ref="B45" authorId="0" shapeId="0">
      <text>
        <r>
          <rPr>
            <b/>
            <sz val="9"/>
            <color indexed="81"/>
            <rFont val="Segoe UI"/>
            <family val="2"/>
          </rPr>
          <t>Förderfähig sind Veranstaltungen, die für den Zeitraum März bis Dezember 2020 geplant wurden. Kosten in Zusammenhang mit förderfähigen Veranstaltungen sind erstattungsfähig, unabhängig von dem genauen Zeitpunkt im Zeitraum März 2020 bis Dezember 2020, zu dem diese Kosten angefallen sind.</t>
        </r>
        <r>
          <rPr>
            <sz val="9"/>
            <color indexed="81"/>
            <rFont val="Segoe UI"/>
            <family val="2"/>
          </rPr>
          <t xml:space="preserve">
</t>
        </r>
      </text>
    </comment>
    <comment ref="B48" authorId="2" shapeId="0">
      <text>
        <r>
          <rPr>
            <b/>
            <sz val="9"/>
            <color indexed="81"/>
            <rFont val="Segoe UI"/>
            <charset val="1"/>
          </rPr>
          <t>2.6 Ausfall- und Vorbereitungskosten für geschäftliche Aktivitäten im Zeitraum von März bis Dezember 2020 erstattet. Dabei sind sowohl interne projektbezogene (v. a. Personalaufwendungen) als auch externe Kosten (etwa Kosten für beauftragte Dritte (z. B. Grafiker/in) förderfähig, die tatsächlich angefallen sind und im Bezug zu Corona-bedingt abgesagten Veranstaltungen stehen</t>
        </r>
        <r>
          <rPr>
            <sz val="9"/>
            <color indexed="81"/>
            <rFont val="Segoe UI"/>
            <charset val="1"/>
          </rPr>
          <t xml:space="preserve">
</t>
        </r>
      </text>
    </comment>
  </commentList>
</comments>
</file>

<file path=xl/comments3.xml><?xml version="1.0" encoding="utf-8"?>
<comments xmlns="http://schemas.openxmlformats.org/spreadsheetml/2006/main">
  <authors>
    <author>Niklas Welland / Party Rent Group</author>
    <author>tc={A93DA6E4-866E-D547-A64F-991E7DFDAE26}</author>
    <author>Christian Eichenberger / Party Rent Group</author>
  </authors>
  <commentList>
    <comment ref="B4" authorId="0" shapeId="0">
      <text>
        <r>
          <rPr>
            <b/>
            <sz val="9"/>
            <color indexed="81"/>
            <rFont val="Segoe UI"/>
            <family val="2"/>
          </rPr>
          <t xml:space="preserve">Förderfähig sind Kosten von Veranstaltungen, die für den Zeitraum März bis Dezember 2020 geplant wurden. Die Erstattung umfasst Ausfall- und Vorbereitungskosten, die bis zu 12 Monate vor Beginn des geplanten Veranstaltungsdatums angefallen sind.
</t>
        </r>
      </text>
    </comment>
    <comment ref="B8" authorId="0" shapeId="0">
      <text>
        <r>
          <rPr>
            <b/>
            <sz val="9"/>
            <color indexed="81"/>
            <rFont val="Segoe UI"/>
            <charset val="1"/>
          </rPr>
          <t xml:space="preserve">FAQ A1.2 Antragsberechtigt sind primär Veranstalter förderbarer Veranstaltungen (vgl. A1.1). Veranstalter ist, wer das wirtschaftliche und organisatorische Risiko einer Veranstaltung trägt, unabhängig von seiner Rechtsform. Vom Veranstalter beauftragte Dienstleister sind im Normalfall im Rahmen der Vereinbarungen, die diese mit dem Veranstalter getroffen haben – vom Veranstalter zu entschädigen.
Ausnahmen: Wer kein Veranstalter ist, ist antragsberechtigt, wenn eine der beiden Bedingungen vorliegt:
Absage oder Rücktritt des Veranstalters auf Grund von Undurchführbarkeit oder Force Majeure angesichts der Corona-Pandemie: wenn der Veranstalter von seinem Vertrag zurückgetreten ist, ist auch der Dienstleister (einschließlich über Dritte beauftragter Dienstleister) antragsberechtigt und kann tatsächliche, veranstaltungsbezogene Kosten geltend machen, sofern die Anstrengungen des Dienstleisters sich seine Kosten vom Auftraggeber erstatten zu lassen nachweislich scheitern. Hat der Auftraggeber nur anteilig Kosten zurückerstattet, sind diese Einkünftenahmen mit den in Ansatz gebrachten Ausfall- und Vorbereitungskosten zu verrechnen.
Schausteller: Siehe Sonderregelung unter FAQ 1.2 https://www.ueberbrueckungshilfe-unternehmen.de/UBH/Navigation/DE/Dokumente/FAQ/Ueberbrueckungshilfe-III/ueberbrueckungshilfe-lll.html
</t>
        </r>
      </text>
    </comment>
    <comment ref="B10" authorId="0" shapeId="0">
      <text>
        <r>
          <rPr>
            <b/>
            <sz val="9"/>
            <color indexed="81"/>
            <rFont val="Segoe UI"/>
            <charset val="1"/>
          </rPr>
          <t>Für Veranstaltungen im Zeitraum von März bis Dezember 2020, die sich an ein externes Publikum richten, die entweder öffentlich zugänglich sind oder auf konkreter Einladung an einen definierten Gästekreis einer kulturellen, sportbezogenen oder privatwirtschaftlichen Veranstaltung beruhen und sich maßgeblich über Eigenmittel des Veranstalters, Eintrittsgelder, Teilnehmergebühren, Standgebühren oder andere Fördermittel finanzieren, und welche -Corona-bedingt abgesagt werden mussten, können tatsächlich angefallene Ausfall- und Vorbereitungskostenkosten erstattet werden. Voraussetzung ist, dass zum Zeitpunkt der Planung nicht von einer Corona-bedingten Absage auszugehen war bzw. die Planung auf Basis eines genehmigten oder genehmigungsfähigen Hygienekonzepts erfolgte. Zusätzliche Kosten, die erfolgt sind, weil eine Veranstaltung nicht spätestens abgesagt wurde, als die Nicht-Durchführbarkeit offensichtlich war, können nicht geltend gemacht werden.</t>
        </r>
      </text>
    </comment>
    <comment ref="B13" authorId="0" shapeId="0">
      <text>
        <r>
          <rPr>
            <b/>
            <sz val="9"/>
            <color indexed="81"/>
            <rFont val="Segoe UI"/>
            <family val="2"/>
          </rPr>
          <t>Voraussetzung ist, dass zum Zeitpunkt der Planung nicht von einer Corona-bedingten Absage auszugehen war bzw. die Planung auf Basis eines genehmigten oder genehmigungsfähigen Hygienekonzepts erfolgte. Zusätzliche Kosten, die erfolgt sind, weil eine Veranstaltung nicht spätestens abgesagt wurde, als die Nicht-Durchführbarkeit offensichtlich war, können nicht geltend gemacht werden.</t>
        </r>
      </text>
    </comment>
    <comment ref="B16" authorId="0" shapeId="0">
      <text>
        <r>
          <rPr>
            <b/>
            <sz val="9"/>
            <color indexed="81"/>
            <rFont val="Segoe UI"/>
            <family val="2"/>
          </rPr>
          <t>A 1.1 Zusätzliche Kosten, die erfolgt sind, weil eine Veranstaltung nicht spätestens abgesagt wurde, als die Nicht-Durchführbarkeit offensichtlich war, können nicht geltend gemacht werden.</t>
        </r>
      </text>
    </comment>
    <comment ref="B18" authorId="0" shapeId="0">
      <text>
        <r>
          <rPr>
            <b/>
            <sz val="9"/>
            <color indexed="81"/>
            <rFont val="Segoe UI"/>
            <charset val="1"/>
          </rPr>
          <t xml:space="preserve">Ausnahmen: Wer kein Veranstalter ist, ist antragsberechtigt, wenn eine der beiden Bedingungen vorliegt:
Absage oder Rücktritt des Veranstalters auf Grund von Undurchführbarkeit oder Force Majeure angesichts der Corona-Pandemie: wenn der Veranstalter von seinem Vertrag zurückgetreten ist, ist auch der Dienstleister (einschließlich über Dritte beauftragter Dienstleister) antragsberechtigt und kann tatsächliche, veranstaltungsbezogene Kosten geltend machen, sofern die Anstrengungen des Dienstleisters sich seine Kosten vom Auftraggeber erstatten zu lassen nachweislich scheitern. </t>
        </r>
      </text>
    </comment>
    <comment ref="B22" authorId="0" shapeId="0">
      <text>
        <r>
          <rPr>
            <b/>
            <sz val="9"/>
            <color indexed="81"/>
            <rFont val="Segoe UI"/>
            <charset val="1"/>
          </rPr>
          <t xml:space="preserve">FAQs A 1.2 ...Ausnahmen: Wer kein Veranstalter ist, ist antragsberechtigt, wenn eine der beiden Bedingungen vorliegt:
Absage oder Rücktritt des Veranstalters auf Grund von Undurchführbarkeit oder Force Majeure angesichts der Corona-Pandemie: wenn der Veranstalter von seinem Vertrag zurückgetreten ist, ist auch der Dienstleister (einschließlich über Dritte beauftragter Dienstleister) antragsberechtigt und kann tatsächliche, veranstaltungsbezogene Kosten geltend machen, sofern die Anstrengungen des Dienstleisters sich seine Kosten vom Auftraggeber erstatten zu lassen nachweislich scheitern. FAQs A 1.2 ...Ausnahmen: Wer kein Veranstalter ist, ist antragsberechtigt, wenn eine der beiden Bedingungen vorliegt:
Absage oder Rücktritt des Veranstalters auf Grund von Undurchführbarkeit oder Force Majeure angesichts der Corona-Pandemie: wenn der Veranstalter von seinem Vertrag zurückgetreten ist, ist auch der Dienstleister (einschließlich über Dritte beauftragter Dienstleister) antragsberechtigt und kann tatsächliche, veranstaltungsbezogene Kosten geltend machen, sofern die Anstrengungen des Dienstleisters sich seine Kosten vom Auftraggeber erstatten zu lassen nachweislich scheitern. </t>
        </r>
      </text>
    </comment>
    <comment ref="B27" authorId="0" shapeId="0">
      <text>
        <r>
          <rPr>
            <b/>
            <sz val="9"/>
            <color indexed="81"/>
            <rFont val="Segoe UI"/>
            <family val="2"/>
          </rPr>
          <t xml:space="preserve">Bei Verschiebungen von förderfähigen Veranstaltungen ist wie folgt zu verfahren:
Sofern die Veranstaltung am Ersatztermin stattfinden kann, sind durch die Verschiebung entstandenen, zusätzliche Kosten förderfähig.
Sofern die Veranstaltung am Ersatztermin nicht stattfinden kann, sind die Ausfallkosten der ursprünglichen Veranstaltung förderfähig (bis maximal zur Höhe der Kosten, die entstanden worden wären, wenn sich der Veranstalter zum Zeitpunkt der Verschiebung stattdessen für eine Absage entschieden hätte).
</t>
        </r>
      </text>
    </comment>
    <comment ref="B30" authorId="0" shapeId="0">
      <text>
        <r>
          <rPr>
            <b/>
            <sz val="9"/>
            <color indexed="81"/>
            <rFont val="Segoe UI"/>
            <family val="2"/>
          </rPr>
          <t>Förderfähig sind Veranstaltungen, die für den Zeitraum März bis Dezember 2020 geplant wurden. Kosten in Zusammenhang mit förderfähigen Veranstaltungen sind erstattungsfähig, unabhängig von dem genauen Zeitpunkt im Zeitraum März 2020 bis Dezember 2020, zu dem diese Kosten angefallen sind.</t>
        </r>
      </text>
    </comment>
    <comment ref="B33" authorId="1" shapeId="0">
      <text>
        <r>
          <rPr>
            <sz val="11"/>
            <color theme="1"/>
            <rFont val="Calibri"/>
            <family val="2"/>
            <scheme val="minor"/>
          </rPr>
          <t xml:space="preserve">2.6 Ausfall- und Vorbereitungskosten für geschäftliche Aktivitäten im Zeitraum von März bis Dezember 2020 erstattet. Dabei sind sowohl interne projektbezogene (v. a. Personalaufwendungen) als auch externe Kosten (etwa Kosten für beauftragte Dritte (z. B. Grafiker/in) förderfähig, die tatsächlich angefallen sind und im Bezug zu Corona-bedingt abgesagten Veranstaltungen stehen
</t>
        </r>
      </text>
    </comment>
    <comment ref="C33" authorId="0" shapeId="0">
      <text>
        <r>
          <rPr>
            <sz val="9"/>
            <color rgb="FF000000"/>
            <rFont val="Segoe UI"/>
            <family val="2"/>
            <charset val="1"/>
          </rPr>
          <t xml:space="preserve">Veranstaltungsbezogene und tatsächlich angefallene Kosten in maximal branchenüblicher Höhe sind zu 100% förderfähig. Kosten sind förderfähig unabhängig davon, ob diese Kosten intern (durch eigenes Personal beim Veranstalter) oder extern (durch Beauftragung eines Dienstleisters) angefallen sind. Kosten können wie auch sonst in der Überbrückungshilfe in keinem Fall doppelt in Anschlag gebracht werden.
</t>
        </r>
      </text>
    </comment>
    <comment ref="B45" authorId="0" shapeId="0">
      <text>
        <r>
          <rPr>
            <b/>
            <sz val="9"/>
            <color indexed="81"/>
            <rFont val="Segoe UI"/>
            <family val="2"/>
          </rPr>
          <t>Förderfähig sind Veranstaltungen, die für den Zeitraum März bis Dezember 2020 geplant wurden. Kosten in Zusammenhang mit förderfähigen Veranstaltungen sind erstattungsfähig, unabhängig von dem genauen Zeitpunkt im Zeitraum März 2020 bis Dezember 2020, zu dem diese Kosten angefallen sind.</t>
        </r>
        <r>
          <rPr>
            <sz val="9"/>
            <color indexed="81"/>
            <rFont val="Segoe UI"/>
            <family val="2"/>
          </rPr>
          <t xml:space="preserve">
</t>
        </r>
      </text>
    </comment>
    <comment ref="B48" authorId="2" shapeId="0">
      <text>
        <r>
          <rPr>
            <b/>
            <sz val="9"/>
            <color indexed="81"/>
            <rFont val="Segoe UI"/>
            <charset val="1"/>
          </rPr>
          <t>2.6 Ausfall- und Vorbereitungskosten für geschäftliche Aktivitäten im Zeitraum von März bis Dezember 2020 erstattet. Dabei sind sowohl interne projektbezogene (v. a. Personalaufwendungen) als auch externe Kosten (etwa Kosten für beauftragte Dritte (z. B. Grafiker/in) förderfähig, die tatsächlich angefallen sind und im Bezug zu Corona-bedingt abgesagten Veranstaltungen stehen</t>
        </r>
        <r>
          <rPr>
            <sz val="9"/>
            <color indexed="81"/>
            <rFont val="Segoe UI"/>
            <charset val="1"/>
          </rPr>
          <t xml:space="preserve">
</t>
        </r>
      </text>
    </comment>
  </commentList>
</comments>
</file>

<file path=xl/sharedStrings.xml><?xml version="1.0" encoding="utf-8"?>
<sst xmlns="http://schemas.openxmlformats.org/spreadsheetml/2006/main" count="354" uniqueCount="151">
  <si>
    <t>Externe Kosten</t>
  </si>
  <si>
    <t>∑ externe und interne Kosten</t>
  </si>
  <si>
    <t>Erstattungsfähige Kosten</t>
  </si>
  <si>
    <t>Sonstige Gebäude und bauliche Anlagen</t>
  </si>
  <si>
    <t>Sonstige erforderliche Nutzflächen (z.B. landwirtschaftliche Flächen)</t>
  </si>
  <si>
    <t>Veranstaltungstechnik</t>
  </si>
  <si>
    <t>Veranstaltungsausstattung</t>
  </si>
  <si>
    <t>Mobile Infrastruktur</t>
  </si>
  <si>
    <t>Mobile Sanitäranlagen</t>
  </si>
  <si>
    <t>Ver- und Entsorgung Strom, Wasser, Abwasser, IT &amp; TK</t>
  </si>
  <si>
    <t>Absperrsysteme</t>
  </si>
  <si>
    <t>Transport und Logistik</t>
  </si>
  <si>
    <t>Werbekosten</t>
  </si>
  <si>
    <t>Mietfahrzeuge- und Maschinen</t>
  </si>
  <si>
    <t>Miet-und Pachtkosten</t>
  </si>
  <si>
    <t>Personal, Dienstleister und Subunternehmer</t>
  </si>
  <si>
    <t>Veranstaltungsordnungsdienst</t>
  </si>
  <si>
    <t>Sicherheit</t>
  </si>
  <si>
    <t>Sanitätsdienst</t>
  </si>
  <si>
    <t>Feuerwehr/Brandwache</t>
  </si>
  <si>
    <t>Polizei</t>
  </si>
  <si>
    <t>Übersetzungs- und Dolmetscherleistungen</t>
  </si>
  <si>
    <t>Programmkosten (inkl. Filmmieten und ggf. der Erwerb sonstiger Lizenzen)</t>
  </si>
  <si>
    <t>Agenturkosten</t>
  </si>
  <si>
    <t>Marketing und Kommunikation</t>
  </si>
  <si>
    <t>Redner, Referenten, Moderatoren, sowie ausübende Künstlerinnen und Künstler</t>
  </si>
  <si>
    <t>Reise- und Unterbringungskosten</t>
  </si>
  <si>
    <t>Standbau/Messebau</t>
  </si>
  <si>
    <t>Catering (inkl. Einkauf verderblicher Ware)</t>
  </si>
  <si>
    <t>Versicherungen</t>
  </si>
  <si>
    <t>Genehmigungen und Abgaben</t>
  </si>
  <si>
    <t>Ticketingkosten</t>
  </si>
  <si>
    <t>Reinigung und Entsorgung</t>
  </si>
  <si>
    <t>Teilnehmer Sachkosten</t>
  </si>
  <si>
    <t>Druck- und Verteilkosten von Presseerzeugnissen</t>
  </si>
  <si>
    <t>Kosten für notwendige Arbeitsutensilien</t>
  </si>
  <si>
    <t>Leihgebühren</t>
  </si>
  <si>
    <t>Abwicklung der Absage/Verschiebung</t>
  </si>
  <si>
    <t>Ø Stundensatz</t>
  </si>
  <si>
    <t>VA wurde verschoben?</t>
  </si>
  <si>
    <t>JA</t>
  </si>
  <si>
    <t>Nein</t>
  </si>
  <si>
    <t>Spalte1</t>
  </si>
  <si>
    <t>VA konnte am 
Ersatztermin 
stattfinden?</t>
  </si>
  <si>
    <t>Abwicklung der 
Absage/Verschiebung</t>
  </si>
  <si>
    <t>Beauftragung</t>
  </si>
  <si>
    <t>Telefonisch</t>
  </si>
  <si>
    <t>Schriftlich</t>
  </si>
  <si>
    <t>E-Mail</t>
  </si>
  <si>
    <t>Sonstiges</t>
  </si>
  <si>
    <t>Erhaltene Stornokosten</t>
  </si>
  <si>
    <t>Angebotserstellung</t>
  </si>
  <si>
    <t>Angebotsänderung</t>
  </si>
  <si>
    <t>Auftragserstellung</t>
  </si>
  <si>
    <t>Bitte nur die blauen Felder ausfüllen!</t>
  </si>
  <si>
    <t>Nachweis Ausfall- und Vorbereitungskosten</t>
  </si>
  <si>
    <t>Mündlich</t>
  </si>
  <si>
    <t>Grund der Stornierung</t>
  </si>
  <si>
    <t>War die VA zum Beauftragungsdatum nach den Corona-Schutzverordnungen genehmigungsfähig?</t>
  </si>
  <si>
    <t>Nein, hat zu dem Zeitpunkt gegen die Auflagen verstoßen</t>
  </si>
  <si>
    <t>Ja, mit mündlicher Zusage Gesundheitsamt</t>
  </si>
  <si>
    <t>Ja, mit schriftlicher Zusage Gesundheitsamt</t>
  </si>
  <si>
    <t>Ja</t>
  </si>
  <si>
    <t>Nein, hat zu dem Zeitpunkt gegen die Auflagen verstoßen, wurde nachträglich aber gestattungsfähig (siehe Anlage)</t>
  </si>
  <si>
    <t>Anpassung der Schutzverordnung</t>
  </si>
  <si>
    <t>Pandemie bedingt undurchführbar</t>
  </si>
  <si>
    <t>Stornokosten vom Veranstalter laut stornobedingungn erstatten zu lassen nachweislich gescheitert (Dropdown)</t>
  </si>
  <si>
    <t>Veranstalter ist nur bereit Betrag X zu erstatten</t>
  </si>
  <si>
    <t>Datum des Versuches, sich nachweislichen auf eine Erstattungsbetrag zu einigen</t>
  </si>
  <si>
    <t>Telefonprotokoll</t>
  </si>
  <si>
    <t>Ersatztermin
stattgefunden, oder musste der Erstztermin auch abgesagt werden</t>
  </si>
  <si>
    <t>Ersatztermin hat stattgefunden</t>
  </si>
  <si>
    <t>Erstaztermin musste abgesagt werden</t>
  </si>
  <si>
    <t>Interne Kosten</t>
  </si>
  <si>
    <t>Interne Tätigkeit</t>
  </si>
  <si>
    <t>Förderfähige Kostenart laut FAQ A1.5</t>
  </si>
  <si>
    <t>Veranstaltungsstätten</t>
  </si>
  <si>
    <t>Veranstaltungs-/Produktionsplanung und -leitung</t>
  </si>
  <si>
    <t xml:space="preserve">Kostenart: 
Ø Stundensatz oder  Pauschale oder Verbrauchmaterial </t>
  </si>
  <si>
    <t>Pauschale</t>
  </si>
  <si>
    <t>Stundensatz / Aufwandspauschale / Kosten Verbrauchsmaterial</t>
  </si>
  <si>
    <t xml:space="preserve">Kostenart: 
Ø Stundensatz oder  Pauschale oder Verbrauchsmaterial </t>
  </si>
  <si>
    <t>Externe Tätigkeit</t>
  </si>
  <si>
    <t>LKW Anmietung</t>
  </si>
  <si>
    <t>Summe externer Kosten</t>
  </si>
  <si>
    <t>Summe interner Kosten</t>
  </si>
  <si>
    <t>Förderfähige Kostenart laut FAQ A1.5
(Bei Auswahl Abwicklung der Absage/Verschiebung, werden diese Kosten auch bei durchgeführtem Ausweichtermin angerechnet)</t>
  </si>
  <si>
    <t>Auftragsstornierung</t>
  </si>
  <si>
    <t>Davon Kosten durch Abwicklung der Absage/
Verschiebung</t>
  </si>
  <si>
    <t>Wareneinsatz</t>
  </si>
  <si>
    <t>Nachweis über fehlende Erstattungsbereit-schaft des Kunden (Dropdown)</t>
  </si>
  <si>
    <t>Interne Kosten
(FAQ A1.3 Kosten im Zeitraum März - Dezember 2020)</t>
  </si>
  <si>
    <t>Externe Kosten
(FAQ A1.3 Kosten im Zeitraum März - Dezember 2020)</t>
  </si>
  <si>
    <t>Anzahl der aufgebrachten Stunden / 
% Anteil der durchgeführten Arbeit bei pauschaler Berechnung oder Wareneinsatz</t>
  </si>
  <si>
    <t>Gesamt</t>
  </si>
  <si>
    <t>Projekt 8</t>
  </si>
  <si>
    <t>Projekt 7</t>
  </si>
  <si>
    <t>Projekt 6</t>
  </si>
  <si>
    <t>Projekt 5</t>
  </si>
  <si>
    <t>Projekt 4</t>
  </si>
  <si>
    <t>Projekt 3</t>
  </si>
  <si>
    <t>Projekt 2</t>
  </si>
  <si>
    <t>Projekt 1</t>
  </si>
  <si>
    <t>Erstattungs-
fähige Kosten</t>
  </si>
  <si>
    <t>Erhaltene 
Stornozahlungen</t>
  </si>
  <si>
    <t>∑ Kosten</t>
  </si>
  <si>
    <t>Kosten Absage/ 
Verschiebung</t>
  </si>
  <si>
    <t>Übersicht Nachweis Ausfall- und Vorbereitungskosten</t>
  </si>
  <si>
    <t>Umgeplant? (Dropdown):</t>
  </si>
  <si>
    <t>Fakturierte Stornokosten (Netto):</t>
  </si>
  <si>
    <t>Storno-bedingungen laut Vertrag, AGB, etc.:</t>
  </si>
  <si>
    <t>Auftragssumme (Netto):</t>
  </si>
  <si>
    <t>Art der Veranstaltung:</t>
  </si>
  <si>
    <t>Auftragsnummer:</t>
  </si>
  <si>
    <t>Allgemeine Informationen</t>
  </si>
  <si>
    <t>Beginn VA (FAQ A1.3 VA muss im Zeitraum März - Dezember 2020 liegen)</t>
  </si>
  <si>
    <t>Ende VA (FAQ A1.3 VA muss im Zeitraum März - Dezember 2020 liegen)</t>
  </si>
  <si>
    <t>Beginn VA (FAQ A1.3):</t>
  </si>
  <si>
    <t>Ende VA (FAQ A1.3):</t>
  </si>
  <si>
    <t>Storno-datum (FAQ A1.3):</t>
  </si>
  <si>
    <t>Nachweis der Stornierung (Dropdown):</t>
  </si>
  <si>
    <t>Grund der Stornierung (Dropdown):</t>
  </si>
  <si>
    <t>Ersatztermin stattgefunden, oder musste der Erstztermin auch abgesagt werden (FAQ A1.5/2.25)</t>
  </si>
  <si>
    <t>War die VA zum Beauftragungsdatum nach den Corona-Schutzverordnungen genehmigungsfähig? 
(Dropdown) (FAQ A1.1):</t>
  </si>
  <si>
    <t>Zusammenfassung</t>
  </si>
  <si>
    <t>Kunden Nr.:</t>
  </si>
  <si>
    <t>Kunde/Name:</t>
  </si>
  <si>
    <t>Auftrag des Kunden als (Dropdown):</t>
  </si>
  <si>
    <t>Im Auftrag des Kunden als</t>
  </si>
  <si>
    <t xml:space="preserve"> Veranstalter</t>
  </si>
  <si>
    <t>Generalübernehmer-Veranstalter</t>
  </si>
  <si>
    <t>Veranstalterdienstleister</t>
  </si>
  <si>
    <t>Beteiligte Dienstleister</t>
  </si>
  <si>
    <t>Schausteller auf eigene Rechnung</t>
  </si>
  <si>
    <t xml:space="preserve">Sonstiger Übernehmer von Veranstalterleistungsleistungen </t>
  </si>
  <si>
    <t>Art der Veranstaltung</t>
  </si>
  <si>
    <t>externes Publikum</t>
  </si>
  <si>
    <t>öffentlich zugänglich</t>
  </si>
  <si>
    <t>definierten Gästekreis einer kulturellen, sportbezogenen oder privatwirtschaftlichen Veranstaltung F9</t>
  </si>
  <si>
    <t>Art der Beauftragung (Dropdown):</t>
  </si>
  <si>
    <t>Vertragsschluss am:</t>
  </si>
  <si>
    <t>Absage Zeitraum &gt; X Tage (Dropdown):</t>
  </si>
  <si>
    <t>Stornogebühr % vom Auftrag (Dropdown):</t>
  </si>
  <si>
    <r>
      <t xml:space="preserve">Ersatztermin stattgefunden am: </t>
    </r>
    <r>
      <rPr>
        <b/>
        <sz val="11"/>
        <color rgb="FFFF0000"/>
        <rFont val="Calibri"/>
        <family val="2"/>
        <scheme val="minor"/>
      </rPr>
      <t>(Achtung, bei stattfinden der VA am Ersatztermin, 
können nur die zusätzlichen Kosten zur Verschiebung erstattet werden)</t>
    </r>
  </si>
  <si>
    <t xml:space="preserve">Es handelt sich bei der Tabelle um eine Mustervorlage die als Hilfestellung verwendet werden kann. Sie ist jedoch kein rechtsverbindliches Formular und es können daraus auch kein Rechtsansprüche aufgrund 
falscher Angaben abgeleitet werden. Jeder Antragssteller muss selbstkritisch die gesamte Nachweisdokumentation prüfen, erstellen und kann sich hierbei an dieser Mustervorlage orientieren. </t>
  </si>
  <si>
    <t>Stornokosten vom Veranstalter laut stornobedingungn erstatten zu lassen nachweislich gescheitert (Dropdown):</t>
  </si>
  <si>
    <t>Kunde konnte kostenlos oder anteilig im Zeitraum gemäß Vereinbarung stronieren</t>
  </si>
  <si>
    <t>Veranstalter ist nachweislich nicht bereit, die Kosten anzuerkennen</t>
  </si>
  <si>
    <t>Musterkunde</t>
  </si>
  <si>
    <t>Veranstalter erkennt Stornokosten laut Stornobedingungen an</t>
  </si>
  <si>
    <t xml:space="preserve">Es handelt sich bei der Tabelle um eine Mustervorlage, die als Hilfestellung verwendet werden kann. Sie ist jedoch kein rechtsverbindliches Formular. Es können daraus keine Rechtsansprüche aufgrund 
falscher Angaben abgeleitet werden. Jeder Antragssteller muss selbstkritisch die gesamte Nachweisdokumentation prüfen, erstellen und kann sich hierbei an dieser Mustervorlage orientieren.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</si>
</sst>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 &quot;€&quot;"/>
    <numFmt numFmtId="165" formatCode="0.0"/>
    <numFmt numFmtId="166" formatCode="#,##0\ &quot;Tage&quot;"/>
  </numFmts>
  <fonts count="15" x14ac:knownFonts="1">
    <font>
      <sz val="11"/>
      <color theme="1"/>
      <name val="Calibri"/>
      <family val="2"/>
      <scheme val="minor"/>
    </font>
    <font>
      <b/>
      <sz val="11"/>
      <color theme="1"/>
      <name val="Calibri"/>
      <family val="2"/>
      <scheme val="minor"/>
    </font>
    <font>
      <sz val="11"/>
      <color theme="1"/>
      <name val="Calibri"/>
      <family val="2"/>
      <scheme val="minor"/>
    </font>
    <font>
      <b/>
      <sz val="16"/>
      <color theme="1"/>
      <name val="Calibri"/>
      <family val="2"/>
      <scheme val="minor"/>
    </font>
    <font>
      <sz val="14"/>
      <color theme="1"/>
      <name val="Calibri"/>
      <family val="2"/>
      <scheme val="minor"/>
    </font>
    <font>
      <sz val="9"/>
      <color indexed="81"/>
      <name val="Segoe UI"/>
      <family val="2"/>
    </font>
    <font>
      <b/>
      <sz val="9"/>
      <color indexed="81"/>
      <name val="Segoe UI"/>
      <family val="2"/>
    </font>
    <font>
      <sz val="9.9"/>
      <color rgb="FF212121"/>
      <name val="Arial"/>
      <family val="2"/>
    </font>
    <font>
      <b/>
      <sz val="9.9"/>
      <color rgb="FF212121"/>
      <name val="Arial"/>
      <family val="2"/>
    </font>
    <font>
      <b/>
      <sz val="14"/>
      <color theme="1"/>
      <name val="Calibri"/>
      <family val="2"/>
      <scheme val="minor"/>
    </font>
    <font>
      <sz val="11"/>
      <color rgb="FFFF0000"/>
      <name val="Calibri"/>
      <family val="2"/>
      <scheme val="minor"/>
    </font>
    <font>
      <b/>
      <sz val="11"/>
      <color rgb="FFFF0000"/>
      <name val="Calibri"/>
      <family val="2"/>
      <scheme val="minor"/>
    </font>
    <font>
      <b/>
      <sz val="9"/>
      <color indexed="81"/>
      <name val="Segoe UI"/>
      <charset val="1"/>
    </font>
    <font>
      <sz val="9"/>
      <color indexed="81"/>
      <name val="Segoe UI"/>
      <charset val="1"/>
    </font>
    <font>
      <sz val="9"/>
      <color rgb="FF000000"/>
      <name val="Segoe UI"/>
      <family val="2"/>
      <charset val="1"/>
    </font>
  </fonts>
  <fills count="5">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
      <patternFill patternType="solid">
        <fgColor theme="4" tint="0.79998168889431442"/>
        <bgColor theme="4" tint="0.79998168889431442"/>
      </patternFill>
    </fill>
  </fills>
  <borders count="52">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top style="medium">
        <color rgb="FFDADADA"/>
      </top>
      <bottom/>
      <diagonal/>
    </border>
    <border>
      <left style="medium">
        <color indexed="64"/>
      </left>
      <right style="medium">
        <color indexed="64"/>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140">
    <xf numFmtId="0" fontId="0" fillId="0" borderId="0" xfId="0"/>
    <xf numFmtId="0" fontId="1" fillId="0" borderId="0" xfId="0" applyFont="1"/>
    <xf numFmtId="164" fontId="0" fillId="0" borderId="6" xfId="1" applyNumberFormat="1" applyFont="1" applyBorder="1" applyAlignment="1">
      <alignment horizontal="center"/>
    </xf>
    <xf numFmtId="164" fontId="0" fillId="0" borderId="3" xfId="1" applyNumberFormat="1" applyFont="1" applyBorder="1" applyAlignment="1">
      <alignment horizontal="center"/>
    </xf>
    <xf numFmtId="0" fontId="0" fillId="2" borderId="10" xfId="0" applyFill="1" applyBorder="1" applyAlignment="1" applyProtection="1">
      <alignment horizontal="center"/>
      <protection locked="0"/>
    </xf>
    <xf numFmtId="164" fontId="0" fillId="2" borderId="10" xfId="1" applyNumberFormat="1" applyFont="1" applyFill="1" applyBorder="1" applyAlignment="1" applyProtection="1">
      <alignment horizontal="center"/>
      <protection locked="0"/>
    </xf>
    <xf numFmtId="0" fontId="8" fillId="3" borderId="27" xfId="0" applyFont="1" applyFill="1" applyBorder="1" applyAlignment="1">
      <alignment vertical="top" wrapText="1"/>
    </xf>
    <xf numFmtId="16" fontId="7" fillId="3" borderId="27" xfId="0" applyNumberFormat="1" applyFont="1" applyFill="1" applyBorder="1" applyAlignment="1">
      <alignment vertical="top" wrapText="1"/>
    </xf>
    <xf numFmtId="17" fontId="7" fillId="3" borderId="27" xfId="0" applyNumberFormat="1" applyFont="1" applyFill="1" applyBorder="1" applyAlignment="1">
      <alignment vertical="top" wrapText="1"/>
    </xf>
    <xf numFmtId="165" fontId="0" fillId="2" borderId="10" xfId="2" applyNumberFormat="1" applyFont="1" applyFill="1" applyBorder="1" applyAlignment="1" applyProtection="1">
      <alignment horizontal="center"/>
      <protection locked="0"/>
    </xf>
    <xf numFmtId="0" fontId="0" fillId="0" borderId="10" xfId="0" applyBorder="1" applyAlignment="1">
      <alignment horizontal="center" vertical="center" wrapText="1"/>
    </xf>
    <xf numFmtId="0" fontId="0" fillId="0" borderId="29" xfId="0" applyFont="1" applyBorder="1"/>
    <xf numFmtId="0" fontId="0" fillId="4" borderId="29" xfId="0" applyFont="1" applyFill="1" applyBorder="1"/>
    <xf numFmtId="16" fontId="0" fillId="2" borderId="10" xfId="0" quotePrefix="1" applyNumberFormat="1" applyFill="1" applyBorder="1" applyAlignment="1" applyProtection="1">
      <alignment horizontal="left"/>
      <protection locked="0"/>
    </xf>
    <xf numFmtId="0" fontId="0" fillId="0" borderId="29" xfId="0" applyFont="1" applyFill="1" applyBorder="1"/>
    <xf numFmtId="44" fontId="0" fillId="0" borderId="0" xfId="0" applyNumberFormat="1"/>
    <xf numFmtId="0" fontId="0" fillId="0" borderId="4" xfId="0" applyFill="1" applyBorder="1" applyAlignment="1">
      <alignment horizontal="center"/>
    </xf>
    <xf numFmtId="0" fontId="0" fillId="0" borderId="10" xfId="0" applyBorder="1" applyAlignment="1">
      <alignment horizontal="center"/>
    </xf>
    <xf numFmtId="0" fontId="0" fillId="0" borderId="10" xfId="0" applyBorder="1" applyAlignment="1">
      <alignment horizontal="center" vertical="center"/>
    </xf>
    <xf numFmtId="0" fontId="3" fillId="0" borderId="0" xfId="0" applyFont="1" applyAlignment="1"/>
    <xf numFmtId="164" fontId="0" fillId="0" borderId="10" xfId="1" applyNumberFormat="1" applyFont="1" applyBorder="1" applyAlignment="1">
      <alignment horizontal="center"/>
    </xf>
    <xf numFmtId="164" fontId="0" fillId="0" borderId="10" xfId="0" applyNumberFormat="1" applyBorder="1" applyAlignment="1">
      <alignment horizontal="center"/>
    </xf>
    <xf numFmtId="164" fontId="0" fillId="0" borderId="30" xfId="1" applyNumberFormat="1" applyFont="1" applyBorder="1" applyAlignment="1">
      <alignment horizontal="center"/>
    </xf>
    <xf numFmtId="164" fontId="0" fillId="2" borderId="31" xfId="1" applyNumberFormat="1" applyFont="1" applyFill="1" applyBorder="1" applyAlignment="1" applyProtection="1">
      <alignment horizontal="center"/>
      <protection locked="0"/>
    </xf>
    <xf numFmtId="0" fontId="0" fillId="2" borderId="31" xfId="0" applyFill="1" applyBorder="1" applyAlignment="1" applyProtection="1">
      <alignment horizontal="center"/>
      <protection locked="0"/>
    </xf>
    <xf numFmtId="16" fontId="0" fillId="2" borderId="31" xfId="0" quotePrefix="1" applyNumberFormat="1" applyFill="1" applyBorder="1" applyAlignment="1" applyProtection="1">
      <alignment horizontal="left"/>
      <protection locked="0"/>
    </xf>
    <xf numFmtId="165" fontId="0" fillId="2" borderId="31" xfId="2" applyNumberFormat="1" applyFont="1" applyFill="1" applyBorder="1" applyAlignment="1" applyProtection="1">
      <alignment horizontal="center"/>
      <protection locked="0"/>
    </xf>
    <xf numFmtId="9" fontId="0" fillId="0" borderId="0" xfId="2" applyFont="1"/>
    <xf numFmtId="166" fontId="0" fillId="0" borderId="0" xfId="0" applyNumberFormat="1"/>
    <xf numFmtId="0" fontId="10" fillId="0" borderId="0" xfId="0" applyFont="1" applyBorder="1" applyAlignment="1">
      <alignment wrapText="1"/>
    </xf>
    <xf numFmtId="0" fontId="3" fillId="0" borderId="0" xfId="0" applyFont="1" applyAlignment="1">
      <alignment horizontal="left"/>
    </xf>
    <xf numFmtId="0" fontId="4" fillId="0" borderId="0" xfId="0" applyFont="1" applyAlignment="1">
      <alignment horizontal="left"/>
    </xf>
    <xf numFmtId="0" fontId="10" fillId="0" borderId="46" xfId="0" applyFont="1" applyBorder="1" applyAlignment="1">
      <alignment horizontal="left" wrapText="1"/>
    </xf>
    <xf numFmtId="0" fontId="9" fillId="0" borderId="34" xfId="0" applyFont="1" applyBorder="1" applyAlignment="1">
      <alignment horizontal="center" vertical="center" textRotation="90"/>
    </xf>
    <xf numFmtId="0" fontId="9" fillId="0" borderId="18" xfId="0" applyFont="1" applyBorder="1" applyAlignment="1">
      <alignment horizontal="center" vertical="center" textRotation="90"/>
    </xf>
    <xf numFmtId="0" fontId="9" fillId="0" borderId="32" xfId="0" applyFont="1" applyBorder="1" applyAlignment="1">
      <alignment horizontal="center" vertical="center" textRotation="90"/>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14" fontId="0" fillId="2" borderId="38" xfId="0" applyNumberFormat="1" applyFill="1" applyBorder="1" applyAlignment="1">
      <alignment horizontal="center"/>
    </xf>
    <xf numFmtId="14" fontId="0" fillId="2" borderId="42" xfId="0" applyNumberFormat="1" applyFill="1" applyBorder="1" applyAlignment="1">
      <alignment horizontal="center"/>
    </xf>
    <xf numFmtId="0" fontId="1" fillId="0" borderId="9" xfId="0" applyFont="1" applyBorder="1" applyAlignment="1">
      <alignment horizontal="left" vertical="center" wrapText="1"/>
    </xf>
    <xf numFmtId="0" fontId="1" fillId="0" borderId="39" xfId="0" applyFont="1" applyBorder="1" applyAlignment="1">
      <alignment horizontal="left" vertical="center" wrapText="1"/>
    </xf>
    <xf numFmtId="14" fontId="0" fillId="2" borderId="39" xfId="0" applyNumberFormat="1" applyFill="1" applyBorder="1" applyAlignment="1">
      <alignment horizontal="center"/>
    </xf>
    <xf numFmtId="14" fontId="0" fillId="2" borderId="43" xfId="0" applyNumberFormat="1" applyFill="1" applyBorder="1" applyAlignment="1">
      <alignment horizontal="center"/>
    </xf>
    <xf numFmtId="0" fontId="0" fillId="2" borderId="9" xfId="0" applyFill="1" applyBorder="1" applyAlignment="1">
      <alignment horizontal="center"/>
    </xf>
    <xf numFmtId="0" fontId="0" fillId="2" borderId="43" xfId="0" applyFill="1" applyBorder="1" applyAlignment="1">
      <alignment horizontal="center"/>
    </xf>
    <xf numFmtId="0" fontId="1" fillId="0" borderId="47" xfId="0" applyFont="1" applyBorder="1" applyAlignment="1">
      <alignment horizontal="left" vertical="center" wrapText="1"/>
    </xf>
    <xf numFmtId="0" fontId="0" fillId="2" borderId="9" xfId="0" applyFill="1" applyBorder="1" applyAlignment="1" applyProtection="1">
      <alignment horizontal="center" vertical="center"/>
      <protection locked="0"/>
    </xf>
    <xf numFmtId="0" fontId="0" fillId="2" borderId="43" xfId="0" applyFill="1" applyBorder="1" applyAlignment="1" applyProtection="1">
      <alignment horizontal="center" vertical="center"/>
      <protection locked="0"/>
    </xf>
    <xf numFmtId="14" fontId="0" fillId="2" borderId="9" xfId="0" applyNumberFormat="1" applyFill="1" applyBorder="1" applyAlignment="1" applyProtection="1">
      <alignment horizontal="center" vertical="center"/>
      <protection locked="0"/>
    </xf>
    <xf numFmtId="14" fontId="0" fillId="2" borderId="43" xfId="0" applyNumberFormat="1" applyFill="1" applyBorder="1" applyAlignment="1" applyProtection="1">
      <alignment horizontal="center" vertical="center"/>
      <protection locked="0"/>
    </xf>
    <xf numFmtId="14" fontId="0" fillId="0" borderId="9" xfId="0" applyNumberFormat="1" applyFont="1" applyFill="1" applyBorder="1" applyAlignment="1" applyProtection="1">
      <alignment horizontal="center" vertical="center"/>
      <protection locked="0"/>
    </xf>
    <xf numFmtId="14" fontId="0" fillId="0" borderId="43" xfId="0" applyNumberFormat="1" applyFont="1" applyFill="1" applyBorder="1" applyAlignment="1" applyProtection="1">
      <alignment horizontal="center" vertical="center"/>
      <protection locked="0"/>
    </xf>
    <xf numFmtId="164" fontId="0" fillId="2" borderId="9" xfId="1" applyNumberFormat="1" applyFont="1" applyFill="1" applyBorder="1" applyAlignment="1" applyProtection="1">
      <alignment horizontal="center" vertical="center"/>
      <protection locked="0"/>
    </xf>
    <xf numFmtId="164" fontId="0" fillId="2" borderId="43" xfId="1" applyNumberFormat="1" applyFont="1" applyFill="1" applyBorder="1" applyAlignment="1" applyProtection="1">
      <alignment horizontal="center" vertical="center"/>
      <protection locked="0"/>
    </xf>
    <xf numFmtId="0" fontId="1" fillId="0" borderId="5" xfId="0" applyFont="1" applyBorder="1" applyAlignment="1">
      <alignment horizontal="left" vertical="center" wrapText="1"/>
    </xf>
    <xf numFmtId="0" fontId="1"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6" xfId="0" applyFont="1" applyBorder="1" applyAlignment="1">
      <alignment horizontal="left" vertical="center" wrapText="1"/>
    </xf>
    <xf numFmtId="166" fontId="0" fillId="2" borderId="9" xfId="0" applyNumberFormat="1" applyFill="1" applyBorder="1" applyAlignment="1">
      <alignment horizontal="center"/>
    </xf>
    <xf numFmtId="166" fontId="0" fillId="2" borderId="43" xfId="0" applyNumberFormat="1" applyFill="1" applyBorder="1" applyAlignment="1">
      <alignment horizontal="center"/>
    </xf>
    <xf numFmtId="0" fontId="1" fillId="0" borderId="48" xfId="0" applyFont="1" applyBorder="1" applyAlignment="1">
      <alignment horizontal="left" vertical="center" wrapText="1"/>
    </xf>
    <xf numFmtId="9" fontId="0" fillId="2" borderId="7" xfId="2" applyFont="1" applyFill="1" applyBorder="1" applyAlignment="1">
      <alignment horizontal="center"/>
    </xf>
    <xf numFmtId="9" fontId="0" fillId="2" borderId="44" xfId="2" applyFont="1" applyFill="1" applyBorder="1" applyAlignment="1">
      <alignment horizontal="center"/>
    </xf>
    <xf numFmtId="0" fontId="0" fillId="2" borderId="9" xfId="0" applyFill="1" applyBorder="1" applyAlignment="1">
      <alignment horizontal="left"/>
    </xf>
    <xf numFmtId="0" fontId="0" fillId="2" borderId="43" xfId="0" applyFill="1" applyBorder="1" applyAlignment="1">
      <alignment horizontal="left"/>
    </xf>
    <xf numFmtId="14" fontId="0" fillId="2" borderId="9" xfId="0" applyNumberFormat="1" applyFill="1" applyBorder="1" applyAlignment="1">
      <alignment horizontal="center"/>
    </xf>
    <xf numFmtId="164" fontId="0" fillId="2" borderId="9" xfId="1" applyNumberFormat="1" applyFont="1" applyFill="1" applyBorder="1" applyAlignment="1">
      <alignment horizontal="center"/>
    </xf>
    <xf numFmtId="164" fontId="0" fillId="2" borderId="43" xfId="1" applyNumberFormat="1" applyFont="1" applyFill="1" applyBorder="1" applyAlignment="1">
      <alignment horizontal="center"/>
    </xf>
    <xf numFmtId="0" fontId="0" fillId="0" borderId="9" xfId="0" applyFill="1" applyBorder="1" applyAlignment="1" applyProtection="1">
      <alignment horizontal="center" vertical="center"/>
      <protection locked="0"/>
    </xf>
    <xf numFmtId="0" fontId="0" fillId="0" borderId="43" xfId="0" applyFill="1" applyBorder="1" applyAlignment="1" applyProtection="1">
      <alignment horizontal="center" vertical="center"/>
      <protection locked="0"/>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 fillId="2" borderId="41"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0" borderId="3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6" xfId="0" applyFont="1" applyBorder="1" applyAlignment="1">
      <alignment horizontal="center" vertical="center" wrapText="1"/>
    </xf>
    <xf numFmtId="0" fontId="0" fillId="0" borderId="10" xfId="0" applyFont="1" applyFill="1" applyBorder="1" applyAlignment="1">
      <alignment horizontal="center" vertical="center" wrapText="1"/>
    </xf>
    <xf numFmtId="0" fontId="0" fillId="0" borderId="10" xfId="0" applyFill="1" applyBorder="1" applyAlignment="1">
      <alignment horizontal="center" vertical="center" wrapText="1"/>
    </xf>
    <xf numFmtId="44" fontId="0" fillId="0" borderId="10" xfId="1" applyFont="1" applyFill="1" applyBorder="1" applyAlignment="1">
      <alignment horizontal="center" vertical="center" wrapText="1"/>
    </xf>
    <xf numFmtId="0" fontId="0" fillId="0" borderId="33" xfId="0" applyBorder="1" applyAlignment="1">
      <alignment horizontal="center" vertical="center" wrapText="1"/>
    </xf>
    <xf numFmtId="164" fontId="0" fillId="0" borderId="21" xfId="0" applyNumberFormat="1" applyFill="1" applyBorder="1" applyAlignment="1" applyProtection="1">
      <alignment horizontal="center" vertical="center"/>
      <protection locked="0"/>
    </xf>
    <xf numFmtId="164" fontId="0" fillId="0" borderId="19" xfId="0" applyNumberFormat="1" applyFill="1" applyBorder="1" applyAlignment="1" applyProtection="1">
      <alignment horizontal="center" vertical="center"/>
      <protection locked="0"/>
    </xf>
    <xf numFmtId="164" fontId="0" fillId="0" borderId="24" xfId="0" applyNumberFormat="1" applyFill="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4" xfId="0" applyFont="1" applyBorder="1" applyAlignment="1">
      <alignment horizontal="center" vertical="center" wrapText="1"/>
    </xf>
    <xf numFmtId="164" fontId="0" fillId="0" borderId="16" xfId="1" applyNumberFormat="1" applyFont="1" applyBorder="1" applyAlignment="1">
      <alignment horizontal="center" vertical="center"/>
    </xf>
    <xf numFmtId="164" fontId="0" fillId="0" borderId="17" xfId="1" applyNumberFormat="1" applyFont="1" applyBorder="1" applyAlignment="1">
      <alignment horizontal="center" vertical="center"/>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25" xfId="0" applyBorder="1" applyAlignment="1">
      <alignment horizontal="center" vertical="center" wrapText="1"/>
    </xf>
    <xf numFmtId="0" fontId="0" fillId="0" borderId="11" xfId="0" applyBorder="1" applyAlignment="1">
      <alignment horizontal="center" wrapText="1"/>
    </xf>
    <xf numFmtId="0" fontId="0" fillId="0" borderId="26" xfId="0" applyBorder="1" applyAlignment="1">
      <alignment horizontal="center" wrapText="1"/>
    </xf>
    <xf numFmtId="0" fontId="0" fillId="0" borderId="12" xfId="0" applyBorder="1" applyAlignment="1">
      <alignment horizont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5" xfId="0" applyFont="1" applyBorder="1" applyAlignment="1">
      <alignment horizontal="center" vertical="center" wrapText="1"/>
    </xf>
    <xf numFmtId="0" fontId="0" fillId="0" borderId="20" xfId="0" applyBorder="1" applyAlignment="1">
      <alignment horizontal="center" vertical="center" wrapText="1"/>
    </xf>
    <xf numFmtId="0" fontId="0" fillId="0" borderId="18"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wrapText="1"/>
    </xf>
    <xf numFmtId="0" fontId="0" fillId="0" borderId="19" xfId="0" applyBorder="1" applyAlignment="1">
      <alignment horizontal="center" vertical="center" wrapText="1"/>
    </xf>
    <xf numFmtId="0" fontId="0" fillId="0" borderId="23" xfId="0" applyBorder="1" applyAlignment="1">
      <alignment horizontal="center" vertical="center" wrapText="1"/>
    </xf>
    <xf numFmtId="44" fontId="0" fillId="0" borderId="21" xfId="1" applyFont="1" applyBorder="1" applyAlignment="1">
      <alignment horizontal="center" vertical="center" wrapText="1"/>
    </xf>
    <xf numFmtId="44" fontId="0" fillId="0" borderId="19" xfId="1" applyFont="1" applyBorder="1" applyAlignment="1">
      <alignment horizontal="center" vertical="center" wrapText="1"/>
    </xf>
    <xf numFmtId="44" fontId="0" fillId="0" borderId="23" xfId="1" applyFont="1" applyBorder="1" applyAlignment="1">
      <alignment horizontal="center" vertical="center" wrapText="1"/>
    </xf>
    <xf numFmtId="164" fontId="0" fillId="0" borderId="28" xfId="0" applyNumberFormat="1" applyBorder="1" applyAlignment="1">
      <alignment horizontal="center" vertical="center"/>
    </xf>
    <xf numFmtId="164" fontId="0" fillId="0" borderId="16" xfId="0" applyNumberFormat="1" applyBorder="1" applyAlignment="1">
      <alignment horizontal="center" vertical="center"/>
    </xf>
    <xf numFmtId="164" fontId="0" fillId="0" borderId="17" xfId="0" applyNumberFormat="1" applyBorder="1" applyAlignment="1">
      <alignment horizontal="center" vertical="center"/>
    </xf>
    <xf numFmtId="164" fontId="0" fillId="0" borderId="28" xfId="0" applyNumberFormat="1" applyFill="1" applyBorder="1" applyAlignment="1" applyProtection="1">
      <alignment horizontal="center" vertical="center"/>
      <protection locked="0"/>
    </xf>
    <xf numFmtId="164" fontId="0" fillId="0" borderId="16" xfId="0" applyNumberFormat="1" applyFill="1" applyBorder="1" applyAlignment="1" applyProtection="1">
      <alignment horizontal="center" vertical="center"/>
      <protection locked="0"/>
    </xf>
    <xf numFmtId="164" fontId="0" fillId="0" borderId="17" xfId="0" applyNumberFormat="1" applyFill="1" applyBorder="1" applyAlignment="1" applyProtection="1">
      <alignment horizontal="center" vertical="center"/>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4" xfId="0" applyBorder="1" applyAlignment="1">
      <alignment horizontal="center" vertical="center" wrapText="1"/>
    </xf>
    <xf numFmtId="164" fontId="0" fillId="0" borderId="21" xfId="1" applyNumberFormat="1" applyFont="1" applyBorder="1" applyAlignment="1">
      <alignment horizontal="center" vertical="center"/>
    </xf>
    <xf numFmtId="164" fontId="0" fillId="0" borderId="19" xfId="1" applyNumberFormat="1" applyFont="1" applyBorder="1" applyAlignment="1">
      <alignment horizontal="center" vertical="center"/>
    </xf>
    <xf numFmtId="164" fontId="0" fillId="0" borderId="24" xfId="1" applyNumberFormat="1" applyFont="1" applyBorder="1" applyAlignment="1">
      <alignment horizontal="center" vertical="center"/>
    </xf>
    <xf numFmtId="0" fontId="0" fillId="0" borderId="49" xfId="0" applyFont="1" applyFill="1" applyBorder="1" applyAlignment="1">
      <alignment horizontal="center" vertical="center" wrapText="1"/>
    </xf>
    <xf numFmtId="0" fontId="0" fillId="0" borderId="50" xfId="0" applyFont="1" applyFill="1" applyBorder="1" applyAlignment="1">
      <alignment horizontal="center" vertical="center" wrapText="1"/>
    </xf>
    <xf numFmtId="164" fontId="0" fillId="2" borderId="39" xfId="1" applyNumberFormat="1" applyFont="1" applyFill="1" applyBorder="1" applyAlignment="1">
      <alignment horizontal="center"/>
    </xf>
    <xf numFmtId="0" fontId="0" fillId="2" borderId="39" xfId="0" applyFill="1" applyBorder="1" applyAlignment="1" applyProtection="1">
      <alignment horizontal="center" vertical="center"/>
      <protection locked="0"/>
    </xf>
    <xf numFmtId="0" fontId="0" fillId="0" borderId="39" xfId="0" applyFill="1" applyBorder="1" applyAlignment="1" applyProtection="1">
      <alignment horizontal="center" vertical="center"/>
      <protection locked="0"/>
    </xf>
    <xf numFmtId="0" fontId="0" fillId="2" borderId="39" xfId="0" applyFill="1" applyBorder="1" applyAlignment="1">
      <alignment horizontal="left"/>
    </xf>
    <xf numFmtId="0" fontId="0" fillId="2" borderId="39" xfId="0" applyFill="1" applyBorder="1" applyAlignment="1">
      <alignment horizontal="center"/>
    </xf>
    <xf numFmtId="164" fontId="0" fillId="2" borderId="39" xfId="1" applyNumberFormat="1" applyFont="1" applyFill="1" applyBorder="1" applyAlignment="1" applyProtection="1">
      <alignment horizontal="center" vertical="center"/>
      <protection locked="0"/>
    </xf>
    <xf numFmtId="166" fontId="0" fillId="2" borderId="39" xfId="0" applyNumberFormat="1" applyFill="1" applyBorder="1" applyAlignment="1">
      <alignment horizontal="center"/>
    </xf>
    <xf numFmtId="9" fontId="0" fillId="2" borderId="8" xfId="2" applyFont="1" applyFill="1" applyBorder="1" applyAlignment="1">
      <alignment horizontal="center"/>
    </xf>
    <xf numFmtId="14" fontId="0" fillId="2" borderId="39" xfId="0" applyNumberFormat="1" applyFill="1" applyBorder="1" applyAlignment="1" applyProtection="1">
      <alignment horizontal="center" vertical="center"/>
      <protection locked="0"/>
    </xf>
    <xf numFmtId="14" fontId="0" fillId="0" borderId="39" xfId="0" applyNumberFormat="1" applyFont="1" applyFill="1" applyBorder="1" applyAlignment="1" applyProtection="1">
      <alignment horizontal="center" vertical="center"/>
      <protection locked="0"/>
    </xf>
    <xf numFmtId="0" fontId="1" fillId="0" borderId="51" xfId="0" applyFont="1" applyBorder="1" applyAlignment="1">
      <alignment horizontal="left" vertical="center" wrapText="1"/>
    </xf>
  </cellXfs>
  <cellStyles count="3">
    <cellStyle name="Prozent" xfId="2" builtinId="5"/>
    <cellStyle name="Standard" xfId="0" builtinId="0"/>
    <cellStyle name="Währung" xfId="1" builtinId="4"/>
  </cellStyles>
  <dxfs count="13">
    <dxf>
      <font>
        <b/>
        <i val="0"/>
        <strike val="0"/>
        <condense val="0"/>
        <extend val="0"/>
        <outline val="0"/>
        <shadow val="0"/>
        <u val="none"/>
        <vertAlign val="baseline"/>
        <sz val="11"/>
        <color theme="1"/>
        <name val="Calibri"/>
        <scheme val="minor"/>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409575</xdr:colOff>
      <xdr:row>0</xdr:row>
      <xdr:rowOff>76200</xdr:rowOff>
    </xdr:from>
    <xdr:to>
      <xdr:col>6</xdr:col>
      <xdr:colOff>1153586</xdr:colOff>
      <xdr:row>0</xdr:row>
      <xdr:rowOff>381000</xdr:rowOff>
    </xdr:to>
    <xdr:sp macro="" textlink="">
      <xdr:nvSpPr>
        <xdr:cNvPr id="2" name="Rechteck 1"/>
        <xdr:cNvSpPr/>
      </xdr:nvSpPr>
      <xdr:spPr>
        <a:xfrm>
          <a:off x="4933950" y="76200"/>
          <a:ext cx="2620436" cy="304800"/>
        </a:xfrm>
        <a:prstGeom prst="rect">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r">
            <a:lnSpc>
              <a:spcPct val="107000"/>
            </a:lnSpc>
            <a:spcAft>
              <a:spcPts val="800"/>
            </a:spcAft>
          </a:pPr>
          <a:r>
            <a:rPr lang="de-DE" sz="1100">
              <a:solidFill>
                <a:srgbClr val="FFFFFF"/>
              </a:solidFill>
              <a:effectLst/>
              <a:ea typeface="Calibri" panose="020F0502020204030204" pitchFamily="34" charset="0"/>
              <a:cs typeface="Times New Roman" panose="02020603050405020304" pitchFamily="18" charset="0"/>
            </a:rPr>
            <a:t> </a:t>
          </a:r>
          <a:endParaRPr lang="de-DE" sz="1100">
            <a:effectLst/>
            <a:ea typeface="Calibri" panose="020F0502020204030204" pitchFamily="34" charset="0"/>
            <a:cs typeface="Times New Roman" panose="02020603050405020304" pitchFamily="18" charset="0"/>
          </a:endParaRPr>
        </a:p>
      </xdr:txBody>
    </xdr:sp>
    <xdr:clientData/>
  </xdr:twoCellAnchor>
  <xdr:twoCellAnchor>
    <xdr:from>
      <xdr:col>4</xdr:col>
      <xdr:colOff>463550</xdr:colOff>
      <xdr:row>0</xdr:row>
      <xdr:rowOff>106136</xdr:rowOff>
    </xdr:from>
    <xdr:to>
      <xdr:col>6</xdr:col>
      <xdr:colOff>1103239</xdr:colOff>
      <xdr:row>0</xdr:row>
      <xdr:rowOff>295276</xdr:rowOff>
    </xdr:to>
    <xdr:sp macro="" textlink="">
      <xdr:nvSpPr>
        <xdr:cNvPr id="3" name="Textfeld 2"/>
        <xdr:cNvSpPr txBox="1">
          <a:spLocks noChangeArrowheads="1"/>
        </xdr:cNvSpPr>
      </xdr:nvSpPr>
      <xdr:spPr bwMode="auto">
        <a:xfrm>
          <a:off x="4987925" y="106136"/>
          <a:ext cx="2516114" cy="189140"/>
        </a:xfrm>
        <a:prstGeom prst="rect">
          <a:avLst/>
        </a:prstGeom>
        <a:noFill/>
        <a:ln w="9525">
          <a:solidFill>
            <a:srgbClr val="C00000"/>
          </a:solidFill>
          <a:miter lim="800000"/>
          <a:headEnd/>
          <a:tailEnd/>
        </a:ln>
      </xdr:spPr>
      <xdr:txBody>
        <a:bodyPr rot="0" vert="horz" wrap="square" lIns="91440" tIns="45720" rIns="91440" bIns="45720" anchor="t" anchorCtr="0">
          <a:noAutofit/>
        </a:bodyPr>
        <a:lstStyle/>
        <a:p>
          <a:pPr algn="r"/>
          <a:r>
            <a:rPr lang="en-US" sz="1100" b="1">
              <a:solidFill>
                <a:schemeClr val="bg1"/>
              </a:solidFill>
              <a:effectLst/>
              <a:latin typeface="+mn-lt"/>
              <a:ea typeface="+mn-ea"/>
              <a:cs typeface="+mn-cs"/>
            </a:rPr>
            <a:t>#AlarmstufeRot </a:t>
          </a:r>
          <a:endParaRPr lang="de-DE" sz="1200">
            <a:solidFill>
              <a:schemeClr val="bg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10583</xdr:colOff>
      <xdr:row>0</xdr:row>
      <xdr:rowOff>169334</xdr:rowOff>
    </xdr:from>
    <xdr:to>
      <xdr:col>7</xdr:col>
      <xdr:colOff>1466852</xdr:colOff>
      <xdr:row>1</xdr:row>
      <xdr:rowOff>201386</xdr:rowOff>
    </xdr:to>
    <xdr:sp macro="" textlink="">
      <xdr:nvSpPr>
        <xdr:cNvPr id="4" name="Rechteck 3"/>
        <xdr:cNvSpPr/>
      </xdr:nvSpPr>
      <xdr:spPr>
        <a:xfrm>
          <a:off x="9472083" y="169334"/>
          <a:ext cx="2789769" cy="296635"/>
        </a:xfrm>
        <a:prstGeom prst="rect">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r">
            <a:lnSpc>
              <a:spcPct val="107000"/>
            </a:lnSpc>
            <a:spcAft>
              <a:spcPts val="800"/>
            </a:spcAft>
          </a:pPr>
          <a:r>
            <a:rPr lang="de-DE" sz="1100">
              <a:solidFill>
                <a:srgbClr val="FFFFFF"/>
              </a:solidFill>
              <a:effectLst/>
              <a:ea typeface="Calibri" panose="020F0502020204030204" pitchFamily="34" charset="0"/>
              <a:cs typeface="Times New Roman" panose="02020603050405020304" pitchFamily="18" charset="0"/>
            </a:rPr>
            <a:t> </a:t>
          </a:r>
          <a:endParaRPr lang="de-DE" sz="1100">
            <a:effectLst/>
            <a:ea typeface="Calibri" panose="020F0502020204030204" pitchFamily="34" charset="0"/>
            <a:cs typeface="Times New Roman" panose="02020603050405020304" pitchFamily="18" charset="0"/>
          </a:endParaRPr>
        </a:p>
      </xdr:txBody>
    </xdr:sp>
    <xdr:clientData/>
  </xdr:twoCellAnchor>
  <xdr:twoCellAnchor>
    <xdr:from>
      <xdr:col>6</xdr:col>
      <xdr:colOff>80824</xdr:colOff>
      <xdr:row>0</xdr:row>
      <xdr:rowOff>180219</xdr:rowOff>
    </xdr:from>
    <xdr:to>
      <xdr:col>7</xdr:col>
      <xdr:colOff>1426030</xdr:colOff>
      <xdr:row>1</xdr:row>
      <xdr:rowOff>174172</xdr:rowOff>
    </xdr:to>
    <xdr:sp macro="" textlink="">
      <xdr:nvSpPr>
        <xdr:cNvPr id="5" name="Textfeld 4"/>
        <xdr:cNvSpPr txBox="1">
          <a:spLocks noChangeArrowheads="1"/>
        </xdr:cNvSpPr>
      </xdr:nvSpPr>
      <xdr:spPr bwMode="auto">
        <a:xfrm>
          <a:off x="9542324" y="180219"/>
          <a:ext cx="2678706" cy="258536"/>
        </a:xfrm>
        <a:prstGeom prst="rect">
          <a:avLst/>
        </a:prstGeom>
        <a:noFill/>
        <a:ln w="9525">
          <a:solidFill>
            <a:srgbClr val="C00000"/>
          </a:solidFill>
          <a:miter lim="800000"/>
          <a:headEnd/>
          <a:tailEnd/>
        </a:ln>
      </xdr:spPr>
      <xdr:txBody>
        <a:bodyPr rot="0" vert="horz" wrap="square" lIns="91440" tIns="45720" rIns="91440" bIns="45720" anchor="t" anchorCtr="0">
          <a:noAutofit/>
        </a:bodyPr>
        <a:lstStyle/>
        <a:p>
          <a:pPr algn="r"/>
          <a:r>
            <a:rPr lang="en-US" sz="1100" b="1">
              <a:solidFill>
                <a:schemeClr val="bg1"/>
              </a:solidFill>
              <a:effectLst/>
              <a:latin typeface="+mn-lt"/>
              <a:ea typeface="+mn-ea"/>
              <a:cs typeface="+mn-cs"/>
            </a:rPr>
            <a:t>#AlarmstufeRot</a:t>
          </a:r>
          <a:endParaRPr lang="de-DE" sz="1200">
            <a:solidFill>
              <a:schemeClr val="bg1"/>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21167</xdr:colOff>
      <xdr:row>0</xdr:row>
      <xdr:rowOff>190500</xdr:rowOff>
    </xdr:from>
    <xdr:to>
      <xdr:col>7</xdr:col>
      <xdr:colOff>1477436</xdr:colOff>
      <xdr:row>1</xdr:row>
      <xdr:rowOff>222552</xdr:rowOff>
    </xdr:to>
    <xdr:sp macro="" textlink="">
      <xdr:nvSpPr>
        <xdr:cNvPr id="2" name="Rechteck 1"/>
        <xdr:cNvSpPr/>
      </xdr:nvSpPr>
      <xdr:spPr>
        <a:xfrm>
          <a:off x="9482667" y="190500"/>
          <a:ext cx="2789769" cy="296635"/>
        </a:xfrm>
        <a:prstGeom prst="rect">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r">
            <a:lnSpc>
              <a:spcPct val="107000"/>
            </a:lnSpc>
            <a:spcAft>
              <a:spcPts val="800"/>
            </a:spcAft>
          </a:pPr>
          <a:r>
            <a:rPr lang="de-DE" sz="1100">
              <a:solidFill>
                <a:srgbClr val="FFFFFF"/>
              </a:solidFill>
              <a:effectLst/>
              <a:ea typeface="Calibri" panose="020F0502020204030204" pitchFamily="34" charset="0"/>
              <a:cs typeface="Times New Roman" panose="02020603050405020304" pitchFamily="18" charset="0"/>
            </a:rPr>
            <a:t> </a:t>
          </a:r>
          <a:endParaRPr lang="de-DE" sz="1100">
            <a:effectLst/>
            <a:ea typeface="Calibri" panose="020F0502020204030204" pitchFamily="34" charset="0"/>
            <a:cs typeface="Times New Roman" panose="02020603050405020304" pitchFamily="18" charset="0"/>
          </a:endParaRPr>
        </a:p>
      </xdr:txBody>
    </xdr:sp>
    <xdr:clientData/>
  </xdr:twoCellAnchor>
  <xdr:twoCellAnchor>
    <xdr:from>
      <xdr:col>6</xdr:col>
      <xdr:colOff>91408</xdr:colOff>
      <xdr:row>0</xdr:row>
      <xdr:rowOff>201385</xdr:rowOff>
    </xdr:from>
    <xdr:to>
      <xdr:col>7</xdr:col>
      <xdr:colOff>1436614</xdr:colOff>
      <xdr:row>1</xdr:row>
      <xdr:rowOff>195338</xdr:rowOff>
    </xdr:to>
    <xdr:sp macro="" textlink="">
      <xdr:nvSpPr>
        <xdr:cNvPr id="3" name="Textfeld 2"/>
        <xdr:cNvSpPr txBox="1">
          <a:spLocks noChangeArrowheads="1"/>
        </xdr:cNvSpPr>
      </xdr:nvSpPr>
      <xdr:spPr bwMode="auto">
        <a:xfrm>
          <a:off x="9552908" y="201385"/>
          <a:ext cx="2678706" cy="258536"/>
        </a:xfrm>
        <a:prstGeom prst="rect">
          <a:avLst/>
        </a:prstGeom>
        <a:noFill/>
        <a:ln w="9525">
          <a:solidFill>
            <a:srgbClr val="C00000"/>
          </a:solidFill>
          <a:miter lim="800000"/>
          <a:headEnd/>
          <a:tailEnd/>
        </a:ln>
      </xdr:spPr>
      <xdr:txBody>
        <a:bodyPr rot="0" vert="horz" wrap="square" lIns="91440" tIns="45720" rIns="91440" bIns="45720" anchor="t" anchorCtr="0">
          <a:noAutofit/>
        </a:bodyPr>
        <a:lstStyle/>
        <a:p>
          <a:pPr algn="r"/>
          <a:r>
            <a:rPr lang="en-US" sz="1100" b="1">
              <a:solidFill>
                <a:schemeClr val="bg1"/>
              </a:solidFill>
              <a:effectLst/>
              <a:latin typeface="+mn-lt"/>
              <a:ea typeface="+mn-ea"/>
              <a:cs typeface="+mn-cs"/>
            </a:rPr>
            <a:t>#AlarmstufeRot</a:t>
          </a:r>
          <a:endParaRPr lang="de-DE" sz="1200">
            <a:solidFill>
              <a:schemeClr val="bg1"/>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31750</xdr:colOff>
      <xdr:row>0</xdr:row>
      <xdr:rowOff>10584</xdr:rowOff>
    </xdr:from>
    <xdr:to>
      <xdr:col>7</xdr:col>
      <xdr:colOff>1488019</xdr:colOff>
      <xdr:row>1</xdr:row>
      <xdr:rowOff>42636</xdr:rowOff>
    </xdr:to>
    <xdr:sp macro="" textlink="">
      <xdr:nvSpPr>
        <xdr:cNvPr id="2" name="Rechteck 1"/>
        <xdr:cNvSpPr/>
      </xdr:nvSpPr>
      <xdr:spPr>
        <a:xfrm>
          <a:off x="9493250" y="10584"/>
          <a:ext cx="2789769" cy="296635"/>
        </a:xfrm>
        <a:prstGeom prst="rect">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r">
            <a:lnSpc>
              <a:spcPct val="107000"/>
            </a:lnSpc>
            <a:spcAft>
              <a:spcPts val="800"/>
            </a:spcAft>
          </a:pPr>
          <a:r>
            <a:rPr lang="de-DE" sz="1100">
              <a:solidFill>
                <a:srgbClr val="FFFFFF"/>
              </a:solidFill>
              <a:effectLst/>
              <a:ea typeface="Calibri" panose="020F0502020204030204" pitchFamily="34" charset="0"/>
              <a:cs typeface="Times New Roman" panose="02020603050405020304" pitchFamily="18" charset="0"/>
            </a:rPr>
            <a:t> </a:t>
          </a:r>
          <a:endParaRPr lang="de-DE" sz="1100">
            <a:effectLst/>
            <a:ea typeface="Calibri" panose="020F0502020204030204" pitchFamily="34" charset="0"/>
            <a:cs typeface="Times New Roman" panose="02020603050405020304" pitchFamily="18" charset="0"/>
          </a:endParaRPr>
        </a:p>
      </xdr:txBody>
    </xdr:sp>
    <xdr:clientData/>
  </xdr:twoCellAnchor>
  <xdr:twoCellAnchor>
    <xdr:from>
      <xdr:col>6</xdr:col>
      <xdr:colOff>101991</xdr:colOff>
      <xdr:row>0</xdr:row>
      <xdr:rowOff>21469</xdr:rowOff>
    </xdr:from>
    <xdr:to>
      <xdr:col>7</xdr:col>
      <xdr:colOff>1447197</xdr:colOff>
      <xdr:row>1</xdr:row>
      <xdr:rowOff>15422</xdr:rowOff>
    </xdr:to>
    <xdr:sp macro="" textlink="">
      <xdr:nvSpPr>
        <xdr:cNvPr id="3" name="Textfeld 2"/>
        <xdr:cNvSpPr txBox="1">
          <a:spLocks noChangeArrowheads="1"/>
        </xdr:cNvSpPr>
      </xdr:nvSpPr>
      <xdr:spPr bwMode="auto">
        <a:xfrm>
          <a:off x="9563491" y="21469"/>
          <a:ext cx="2678706" cy="258536"/>
        </a:xfrm>
        <a:prstGeom prst="rect">
          <a:avLst/>
        </a:prstGeom>
        <a:noFill/>
        <a:ln w="9525">
          <a:solidFill>
            <a:srgbClr val="C00000"/>
          </a:solidFill>
          <a:miter lim="800000"/>
          <a:headEnd/>
          <a:tailEnd/>
        </a:ln>
      </xdr:spPr>
      <xdr:txBody>
        <a:bodyPr rot="0" vert="horz" wrap="square" lIns="91440" tIns="45720" rIns="91440" bIns="45720" anchor="t" anchorCtr="0">
          <a:noAutofit/>
        </a:bodyPr>
        <a:lstStyle/>
        <a:p>
          <a:pPr algn="r"/>
          <a:r>
            <a:rPr lang="en-US" sz="1100" b="1">
              <a:solidFill>
                <a:schemeClr val="bg1"/>
              </a:solidFill>
              <a:effectLst/>
              <a:latin typeface="+mn-lt"/>
              <a:ea typeface="+mn-ea"/>
              <a:cs typeface="+mn-cs"/>
            </a:rPr>
            <a:t>#AlarmstufeRot</a:t>
          </a:r>
          <a:endParaRPr lang="de-DE" sz="1200">
            <a:solidFill>
              <a:schemeClr val="bg1"/>
            </a:solidFill>
            <a:effectLst/>
          </a:endParaRPr>
        </a:p>
      </xdr:txBody>
    </xdr:sp>
    <xdr:clientData/>
  </xdr:twoCellAnchor>
</xdr:wsDr>
</file>

<file path=xl/tables/table1.xml><?xml version="1.0" encoding="utf-8"?>
<table xmlns="http://schemas.openxmlformats.org/spreadsheetml/2006/main" id="1" name="Tabelle1" displayName="Tabelle1" ref="A1:A12" totalsRowShown="0" headerRowDxfId="0">
  <autoFilter ref="A1:A12"/>
  <tableColumns count="1">
    <tableColumn id="1" name="Miet-und Pachtkosten"/>
  </tableColumns>
  <tableStyleInfo name="TableStyleMedium2" showFirstColumn="0" showLastColumn="0" showRowStripes="1" showColumnStripes="0"/>
</table>
</file>

<file path=xl/tables/table10.xml><?xml version="1.0" encoding="utf-8"?>
<table xmlns="http://schemas.openxmlformats.org/spreadsheetml/2006/main" id="10" name="Tabelle10" displayName="Tabelle10" ref="C40:C46" totalsRowShown="0">
  <autoFilter ref="C40:C46"/>
  <tableColumns count="1">
    <tableColumn id="1" name="Im Auftrag des Kunden als"/>
  </tableColumns>
  <tableStyleInfo name="TableStyleMedium2" showFirstColumn="0" showLastColumn="0" showRowStripes="1" showColumnStripes="0"/>
</table>
</file>

<file path=xl/tables/table11.xml><?xml version="1.0" encoding="utf-8"?>
<table xmlns="http://schemas.openxmlformats.org/spreadsheetml/2006/main" id="11" name="Tabelle12" displayName="Tabelle12" ref="C48:C51" totalsRowShown="0">
  <autoFilter ref="C48:C51"/>
  <tableColumns count="1">
    <tableColumn id="1" name="Art der Veranstaltung"/>
  </tableColumns>
  <tableStyleInfo name="TableStyleMedium2" showFirstColumn="0" showLastColumn="0" showRowStripes="1" showColumnStripes="0"/>
</table>
</file>

<file path=xl/tables/table2.xml><?xml version="1.0" encoding="utf-8"?>
<table xmlns="http://schemas.openxmlformats.org/spreadsheetml/2006/main" id="2" name="Tabelle2" displayName="Tabelle2" ref="C1:C38" totalsRowShown="0">
  <autoFilter ref="C1:C38"/>
  <tableColumns count="1">
    <tableColumn id="1" name="Förderfähige Kostenart laut FAQ A1.5"/>
  </tableColumns>
  <tableStyleInfo name="TableStyleMedium2" showFirstColumn="0" showLastColumn="0" showRowStripes="1" showColumnStripes="0"/>
</table>
</file>

<file path=xl/tables/table3.xml><?xml version="1.0" encoding="utf-8"?>
<table xmlns="http://schemas.openxmlformats.org/spreadsheetml/2006/main" id="3" name="Tabelle3" displayName="Tabelle3" ref="E1:E3" totalsRowShown="0">
  <autoFilter ref="E1:E3"/>
  <tableColumns count="1">
    <tableColumn id="1" name="Spalte1"/>
  </tableColumns>
  <tableStyleInfo name="TableStyleMedium2" showFirstColumn="0" showLastColumn="0" showRowStripes="1" showColumnStripes="0"/>
</table>
</file>

<file path=xl/tables/table4.xml><?xml version="1.0" encoding="utf-8"?>
<table xmlns="http://schemas.openxmlformats.org/spreadsheetml/2006/main" id="4" name="Tabelle4" displayName="Tabelle4" ref="E5:E11" totalsRowShown="0">
  <autoFilter ref="E5:E11"/>
  <tableColumns count="1">
    <tableColumn id="1" name="Beauftragung"/>
  </tableColumns>
  <tableStyleInfo name="TableStyleMedium2" showFirstColumn="0" showLastColumn="0" showRowStripes="1" showColumnStripes="0"/>
</table>
</file>

<file path=xl/tables/table5.xml><?xml version="1.0" encoding="utf-8"?>
<table xmlns="http://schemas.openxmlformats.org/spreadsheetml/2006/main" id="5" name="Tabelle5" displayName="Tabelle5" ref="A14:A19" totalsRowShown="0">
  <autoFilter ref="A14:A19"/>
  <tableColumns count="1">
    <tableColumn id="1" name="War die VA zum Beauftragungsdatum nach den Corona-Schutzverordnungen genehmigungsfähig?"/>
  </tableColumns>
  <tableStyleInfo name="TableStyleMedium2" showFirstColumn="0" showLastColumn="0" showRowStripes="1" showColumnStripes="0"/>
</table>
</file>

<file path=xl/tables/table6.xml><?xml version="1.0" encoding="utf-8"?>
<table xmlns="http://schemas.openxmlformats.org/spreadsheetml/2006/main" id="6" name="Tabelle6" displayName="Tabelle6" ref="A21:A24" totalsRowShown="0">
  <autoFilter ref="A21:A24"/>
  <tableColumns count="1">
    <tableColumn id="1" name="Grund der Stornierung"/>
  </tableColumns>
  <tableStyleInfo name="TableStyleMedium2" showFirstColumn="0" showLastColumn="0" showRowStripes="1" showColumnStripes="0"/>
</table>
</file>

<file path=xl/tables/table7.xml><?xml version="1.0" encoding="utf-8"?>
<table xmlns="http://schemas.openxmlformats.org/spreadsheetml/2006/main" id="7" name="Tabelle7" displayName="Tabelle7" ref="A27:A31" totalsRowShown="0">
  <autoFilter ref="A27:A31"/>
  <tableColumns count="1">
    <tableColumn id="1" name="Stornokosten vom Veranstalter laut stornobedingungn erstatten zu lassen nachweislich gescheitert (Dropdown)"/>
  </tableColumns>
  <tableStyleInfo name="TableStyleMedium2" showFirstColumn="0" showLastColumn="0" showRowStripes="1" showColumnStripes="0"/>
</table>
</file>

<file path=xl/tables/table8.xml><?xml version="1.0" encoding="utf-8"?>
<table xmlns="http://schemas.openxmlformats.org/spreadsheetml/2006/main" id="8" name="Tabelle8" displayName="Tabelle8" ref="E13:E15" totalsRowShown="0">
  <autoFilter ref="E13:E15"/>
  <tableColumns count="1">
    <tableColumn id="1" name="Ersatztermin_x000a_stattgefunden, oder musste der Erstztermin auch abgesagt werden"/>
  </tableColumns>
  <tableStyleInfo name="TableStyleMedium2" showFirstColumn="0" showLastColumn="0" showRowStripes="1" showColumnStripes="0"/>
</table>
</file>

<file path=xl/tables/table9.xml><?xml version="1.0" encoding="utf-8"?>
<table xmlns="http://schemas.openxmlformats.org/spreadsheetml/2006/main" id="9" name="Tabelle9" displayName="Tabelle9" ref="A33:A37" totalsRowShown="0">
  <autoFilter ref="A33:A37"/>
  <tableColumns count="1">
    <tableColumn id="1" name="Kostenart: _x000a_Ø Stundensatz oder  Pauschale oder Verbrauchmaterial "/>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E13" sqref="E13"/>
    </sheetView>
  </sheetViews>
  <sheetFormatPr baseColWidth="10" defaultRowHeight="15" x14ac:dyDescent="0.25"/>
  <cols>
    <col min="2" max="2" width="14.42578125" bestFit="1" customWidth="1"/>
    <col min="3" max="3" width="14.140625" bestFit="1" customWidth="1"/>
    <col min="4" max="4" width="27.85546875" bestFit="1" customWidth="1"/>
    <col min="5" max="5" width="12" bestFit="1" customWidth="1"/>
    <col min="6" max="6" width="16.7109375" customWidth="1"/>
    <col min="7" max="7" width="17.42578125" customWidth="1"/>
  </cols>
  <sheetData>
    <row r="1" spans="1:7" ht="30.75" customHeight="1" x14ac:dyDescent="0.35">
      <c r="A1" s="19" t="s">
        <v>107</v>
      </c>
      <c r="B1" s="19"/>
      <c r="C1" s="19"/>
    </row>
    <row r="4" spans="1:7" ht="30" x14ac:dyDescent="0.25">
      <c r="A4" s="18"/>
      <c r="B4" s="18" t="s">
        <v>73</v>
      </c>
      <c r="C4" s="18" t="s">
        <v>0</v>
      </c>
      <c r="D4" s="10" t="s">
        <v>106</v>
      </c>
      <c r="E4" s="18" t="s">
        <v>105</v>
      </c>
      <c r="F4" s="10" t="s">
        <v>104</v>
      </c>
      <c r="G4" s="10" t="s">
        <v>103</v>
      </c>
    </row>
    <row r="5" spans="1:7" x14ac:dyDescent="0.25">
      <c r="A5" s="17" t="s">
        <v>102</v>
      </c>
      <c r="B5" s="20">
        <f>'Projekt 1'!H$35</f>
        <v>5337.5</v>
      </c>
      <c r="C5" s="20">
        <f>'Projekt 1'!H$50</f>
        <v>50</v>
      </c>
      <c r="D5" s="20">
        <f>'Projekt 1'!C$65</f>
        <v>25</v>
      </c>
      <c r="E5" s="20">
        <f t="shared" ref="E5:E12" si="0">SUM(B5:D5)</f>
        <v>5412.5</v>
      </c>
      <c r="F5" s="20">
        <f>'Projekt 1'!F$65</f>
        <v>1000</v>
      </c>
      <c r="G5" s="21">
        <f>'Projekt 1'!G65:G65</f>
        <v>4387.5</v>
      </c>
    </row>
    <row r="6" spans="1:7" x14ac:dyDescent="0.25">
      <c r="A6" s="17" t="s">
        <v>101</v>
      </c>
      <c r="B6" s="20">
        <f>'Projekt 2'!H$35</f>
        <v>5337.5</v>
      </c>
      <c r="C6" s="20">
        <f>'Projekt 2'!H$50</f>
        <v>50</v>
      </c>
      <c r="D6" s="20">
        <f>'Projekt 2'!C$65</f>
        <v>25</v>
      </c>
      <c r="E6" s="20">
        <f t="shared" si="0"/>
        <v>5412.5</v>
      </c>
      <c r="F6" s="20">
        <f>'Projekt 2'!F$65</f>
        <v>0</v>
      </c>
      <c r="G6" s="21">
        <f>'Projekt 2'!G65:G65</f>
        <v>25</v>
      </c>
    </row>
    <row r="7" spans="1:7" x14ac:dyDescent="0.25">
      <c r="A7" s="17" t="s">
        <v>100</v>
      </c>
      <c r="B7" s="20">
        <f>'Projekt 3'!H$35</f>
        <v>5337.5</v>
      </c>
      <c r="C7" s="20">
        <f>'Projekt 3'!H$50</f>
        <v>50</v>
      </c>
      <c r="D7" s="20">
        <f>'Projekt 3'!C$65</f>
        <v>25</v>
      </c>
      <c r="E7" s="20">
        <f t="shared" si="0"/>
        <v>5412.5</v>
      </c>
      <c r="F7" s="20">
        <f>'Projekt 3'!F$65</f>
        <v>2500</v>
      </c>
      <c r="G7" s="21">
        <f>'Projekt 3'!G65:G65</f>
        <v>2887.5</v>
      </c>
    </row>
    <row r="8" spans="1:7" x14ac:dyDescent="0.25">
      <c r="A8" s="17" t="s">
        <v>99</v>
      </c>
      <c r="B8" s="20"/>
      <c r="C8" s="20"/>
      <c r="D8" s="20"/>
      <c r="E8" s="20">
        <f t="shared" si="0"/>
        <v>0</v>
      </c>
      <c r="F8" s="20"/>
      <c r="G8" s="21">
        <f t="shared" ref="G8:G12" si="1">IF(F8&gt;E8,0,E8-F8)</f>
        <v>0</v>
      </c>
    </row>
    <row r="9" spans="1:7" x14ac:dyDescent="0.25">
      <c r="A9" s="17" t="s">
        <v>98</v>
      </c>
      <c r="B9" s="20"/>
      <c r="C9" s="20"/>
      <c r="D9" s="20"/>
      <c r="E9" s="20">
        <f t="shared" si="0"/>
        <v>0</v>
      </c>
      <c r="F9" s="20"/>
      <c r="G9" s="21">
        <f t="shared" si="1"/>
        <v>0</v>
      </c>
    </row>
    <row r="10" spans="1:7" x14ac:dyDescent="0.25">
      <c r="A10" s="17" t="s">
        <v>97</v>
      </c>
      <c r="B10" s="20"/>
      <c r="C10" s="20"/>
      <c r="D10" s="20"/>
      <c r="E10" s="20">
        <f t="shared" si="0"/>
        <v>0</v>
      </c>
      <c r="F10" s="20"/>
      <c r="G10" s="21">
        <f t="shared" si="1"/>
        <v>0</v>
      </c>
    </row>
    <row r="11" spans="1:7" x14ac:dyDescent="0.25">
      <c r="A11" s="17" t="s">
        <v>96</v>
      </c>
      <c r="B11" s="20"/>
      <c r="C11" s="20"/>
      <c r="D11" s="20"/>
      <c r="E11" s="20">
        <f t="shared" si="0"/>
        <v>0</v>
      </c>
      <c r="F11" s="20"/>
      <c r="G11" s="21">
        <f t="shared" si="1"/>
        <v>0</v>
      </c>
    </row>
    <row r="12" spans="1:7" x14ac:dyDescent="0.25">
      <c r="A12" s="17" t="s">
        <v>95</v>
      </c>
      <c r="B12" s="20"/>
      <c r="C12" s="20"/>
      <c r="D12" s="20"/>
      <c r="E12" s="20">
        <f t="shared" si="0"/>
        <v>0</v>
      </c>
      <c r="F12" s="20"/>
      <c r="G12" s="21">
        <f t="shared" si="1"/>
        <v>0</v>
      </c>
    </row>
    <row r="13" spans="1:7" x14ac:dyDescent="0.25">
      <c r="A13" s="16" t="s">
        <v>94</v>
      </c>
      <c r="B13" s="15">
        <f t="shared" ref="B13:G13" si="2">SUM(B5:B12)</f>
        <v>16012.5</v>
      </c>
      <c r="C13" s="15">
        <f t="shared" si="2"/>
        <v>150</v>
      </c>
      <c r="D13" s="15">
        <f t="shared" si="2"/>
        <v>75</v>
      </c>
      <c r="E13" s="15">
        <f t="shared" si="2"/>
        <v>16237.5</v>
      </c>
      <c r="F13" s="15">
        <f t="shared" si="2"/>
        <v>3500</v>
      </c>
      <c r="G13" s="15">
        <f t="shared" si="2"/>
        <v>7300</v>
      </c>
    </row>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73"/>
  <sheetViews>
    <sheetView topLeftCell="A49" zoomScale="90" zoomScaleNormal="90" workbookViewId="0">
      <selection activeCell="G26" sqref="G26:H26"/>
    </sheetView>
  </sheetViews>
  <sheetFormatPr baseColWidth="10" defaultRowHeight="15" x14ac:dyDescent="0.25"/>
  <cols>
    <col min="1" max="1" width="6.85546875" customWidth="1"/>
    <col min="2" max="2" width="17.85546875" customWidth="1"/>
    <col min="3" max="3" width="41.28515625" bestFit="1" customWidth="1"/>
    <col min="4" max="4" width="21.7109375" bestFit="1" customWidth="1"/>
    <col min="5" max="5" width="27.28515625" customWidth="1"/>
    <col min="6" max="6" width="26.85546875" bestFit="1" customWidth="1"/>
    <col min="7" max="7" width="20" customWidth="1"/>
    <col min="8" max="8" width="22.7109375" customWidth="1"/>
    <col min="9" max="9" width="22.85546875" customWidth="1"/>
  </cols>
  <sheetData>
    <row r="1" spans="1:14" ht="21" x14ac:dyDescent="0.35">
      <c r="A1" s="30" t="s">
        <v>55</v>
      </c>
      <c r="B1" s="30"/>
      <c r="C1" s="30"/>
      <c r="D1" s="30"/>
      <c r="E1" s="30"/>
      <c r="F1" s="30"/>
      <c r="G1" s="30"/>
      <c r="H1" s="30"/>
    </row>
    <row r="2" spans="1:14" ht="18.75" x14ac:dyDescent="0.3">
      <c r="A2" s="31" t="s">
        <v>54</v>
      </c>
      <c r="B2" s="31"/>
      <c r="C2" s="31"/>
      <c r="D2" s="31"/>
      <c r="E2" s="31"/>
      <c r="F2" s="31"/>
      <c r="G2" s="31"/>
      <c r="H2" s="31"/>
    </row>
    <row r="3" spans="1:14" ht="31.5" customHeight="1" thickBot="1" x14ac:dyDescent="0.3">
      <c r="A3" s="32" t="s">
        <v>144</v>
      </c>
      <c r="B3" s="32"/>
      <c r="C3" s="32"/>
      <c r="D3" s="32"/>
      <c r="E3" s="32"/>
      <c r="F3" s="32"/>
      <c r="G3" s="32"/>
      <c r="H3" s="32"/>
      <c r="I3" s="29"/>
      <c r="J3" s="29"/>
      <c r="K3" s="29"/>
      <c r="L3" s="29"/>
      <c r="M3" s="29"/>
      <c r="N3" s="29"/>
    </row>
    <row r="4" spans="1:14" ht="15" customHeight="1" x14ac:dyDescent="0.25">
      <c r="A4" s="33" t="s">
        <v>114</v>
      </c>
      <c r="B4" s="36" t="s">
        <v>115</v>
      </c>
      <c r="C4" s="37"/>
      <c r="D4" s="37"/>
      <c r="E4" s="37"/>
      <c r="F4" s="37"/>
      <c r="G4" s="38">
        <v>43908</v>
      </c>
      <c r="H4" s="39"/>
    </row>
    <row r="5" spans="1:14" ht="15" customHeight="1" x14ac:dyDescent="0.25">
      <c r="A5" s="34"/>
      <c r="B5" s="40" t="s">
        <v>116</v>
      </c>
      <c r="C5" s="41"/>
      <c r="D5" s="41"/>
      <c r="E5" s="41"/>
      <c r="F5" s="41"/>
      <c r="G5" s="42">
        <v>43910</v>
      </c>
      <c r="H5" s="43"/>
    </row>
    <row r="6" spans="1:14" x14ac:dyDescent="0.25">
      <c r="A6" s="34"/>
      <c r="B6" s="40" t="s">
        <v>125</v>
      </c>
      <c r="C6" s="41"/>
      <c r="D6" s="41"/>
      <c r="E6" s="41"/>
      <c r="F6" s="41"/>
      <c r="G6" s="44">
        <v>12345</v>
      </c>
      <c r="H6" s="45"/>
    </row>
    <row r="7" spans="1:14" ht="15" customHeight="1" x14ac:dyDescent="0.25">
      <c r="A7" s="34"/>
      <c r="B7" s="40" t="s">
        <v>126</v>
      </c>
      <c r="C7" s="41"/>
      <c r="D7" s="41"/>
      <c r="E7" s="41"/>
      <c r="F7" s="41"/>
      <c r="G7" s="44" t="s">
        <v>148</v>
      </c>
      <c r="H7" s="45"/>
    </row>
    <row r="8" spans="1:14" ht="15" customHeight="1" x14ac:dyDescent="0.25">
      <c r="A8" s="34"/>
      <c r="B8" s="40" t="s">
        <v>127</v>
      </c>
      <c r="C8" s="41"/>
      <c r="D8" s="41"/>
      <c r="E8" s="41"/>
      <c r="F8" s="46"/>
      <c r="G8" s="44" t="s">
        <v>131</v>
      </c>
      <c r="H8" s="45"/>
    </row>
    <row r="9" spans="1:14" ht="15" customHeight="1" x14ac:dyDescent="0.25">
      <c r="A9" s="34"/>
      <c r="B9" s="40" t="s">
        <v>113</v>
      </c>
      <c r="C9" s="41"/>
      <c r="D9" s="41"/>
      <c r="E9" s="41"/>
      <c r="F9" s="41"/>
      <c r="G9" s="44">
        <v>6789</v>
      </c>
      <c r="H9" s="45"/>
    </row>
    <row r="10" spans="1:14" ht="15" customHeight="1" x14ac:dyDescent="0.25">
      <c r="A10" s="34"/>
      <c r="B10" s="40" t="s">
        <v>112</v>
      </c>
      <c r="C10" s="41"/>
      <c r="D10" s="41"/>
      <c r="E10" s="41"/>
      <c r="F10" s="41"/>
      <c r="G10" s="44" t="s">
        <v>136</v>
      </c>
      <c r="H10" s="45"/>
    </row>
    <row r="11" spans="1:14" ht="15" customHeight="1" x14ac:dyDescent="0.25">
      <c r="A11" s="34"/>
      <c r="B11" s="40" t="s">
        <v>139</v>
      </c>
      <c r="C11" s="41"/>
      <c r="D11" s="41"/>
      <c r="E11" s="41"/>
      <c r="F11" s="41"/>
      <c r="G11" s="47" t="s">
        <v>48</v>
      </c>
      <c r="H11" s="48"/>
    </row>
    <row r="12" spans="1:14" ht="15" customHeight="1" x14ac:dyDescent="0.25">
      <c r="A12" s="34"/>
      <c r="B12" s="40" t="s">
        <v>140</v>
      </c>
      <c r="C12" s="41"/>
      <c r="D12" s="41"/>
      <c r="E12" s="41"/>
      <c r="F12" s="41"/>
      <c r="G12" s="49">
        <v>43880</v>
      </c>
      <c r="H12" s="50"/>
    </row>
    <row r="13" spans="1:14" ht="15" customHeight="1" x14ac:dyDescent="0.25">
      <c r="A13" s="34"/>
      <c r="B13" s="40" t="s">
        <v>123</v>
      </c>
      <c r="C13" s="41"/>
      <c r="D13" s="41"/>
      <c r="E13" s="41"/>
      <c r="F13" s="41"/>
      <c r="G13" s="49" t="s">
        <v>60</v>
      </c>
      <c r="H13" s="50"/>
    </row>
    <row r="14" spans="1:14" ht="15" customHeight="1" x14ac:dyDescent="0.25">
      <c r="A14" s="34"/>
      <c r="B14" s="40" t="s">
        <v>117</v>
      </c>
      <c r="C14" s="41"/>
      <c r="D14" s="41"/>
      <c r="E14" s="41"/>
      <c r="F14" s="41"/>
      <c r="G14" s="51">
        <f>G4</f>
        <v>43908</v>
      </c>
      <c r="H14" s="52"/>
    </row>
    <row r="15" spans="1:14" ht="15" customHeight="1" x14ac:dyDescent="0.25">
      <c r="A15" s="34"/>
      <c r="B15" s="40" t="s">
        <v>118</v>
      </c>
      <c r="C15" s="41"/>
      <c r="D15" s="41"/>
      <c r="E15" s="41"/>
      <c r="F15" s="41"/>
      <c r="G15" s="51">
        <f>G5</f>
        <v>43910</v>
      </c>
      <c r="H15" s="52"/>
    </row>
    <row r="16" spans="1:14" ht="15" customHeight="1" x14ac:dyDescent="0.25">
      <c r="A16" s="34"/>
      <c r="B16" s="40" t="s">
        <v>119</v>
      </c>
      <c r="C16" s="41"/>
      <c r="D16" s="41"/>
      <c r="E16" s="41"/>
      <c r="F16" s="41"/>
      <c r="G16" s="49">
        <v>43892</v>
      </c>
      <c r="H16" s="50"/>
    </row>
    <row r="17" spans="1:8" ht="15" customHeight="1" x14ac:dyDescent="0.25">
      <c r="A17" s="34"/>
      <c r="B17" s="40" t="s">
        <v>120</v>
      </c>
      <c r="C17" s="41"/>
      <c r="D17" s="41"/>
      <c r="E17" s="41"/>
      <c r="F17" s="41"/>
      <c r="G17" s="49" t="s">
        <v>48</v>
      </c>
      <c r="H17" s="50"/>
    </row>
    <row r="18" spans="1:8" ht="15" customHeight="1" x14ac:dyDescent="0.25">
      <c r="A18" s="34"/>
      <c r="B18" s="40" t="s">
        <v>121</v>
      </c>
      <c r="C18" s="41"/>
      <c r="D18" s="41"/>
      <c r="E18" s="41"/>
      <c r="F18" s="41"/>
      <c r="G18" s="47" t="s">
        <v>65</v>
      </c>
      <c r="H18" s="48"/>
    </row>
    <row r="19" spans="1:8" ht="15" customHeight="1" x14ac:dyDescent="0.25">
      <c r="A19" s="34"/>
      <c r="B19" s="40" t="s">
        <v>111</v>
      </c>
      <c r="C19" s="41"/>
      <c r="D19" s="41"/>
      <c r="E19" s="41"/>
      <c r="F19" s="41"/>
      <c r="G19" s="53">
        <v>5000</v>
      </c>
      <c r="H19" s="54"/>
    </row>
    <row r="20" spans="1:8" ht="15" customHeight="1" x14ac:dyDescent="0.25">
      <c r="A20" s="34"/>
      <c r="B20" s="55" t="s">
        <v>110</v>
      </c>
      <c r="C20" s="56"/>
      <c r="D20" s="56"/>
      <c r="E20" s="56" t="s">
        <v>141</v>
      </c>
      <c r="F20" s="59"/>
      <c r="G20" s="60">
        <v>10</v>
      </c>
      <c r="H20" s="61"/>
    </row>
    <row r="21" spans="1:8" ht="15" customHeight="1" x14ac:dyDescent="0.25">
      <c r="A21" s="34"/>
      <c r="B21" s="57"/>
      <c r="C21" s="58"/>
      <c r="D21" s="58"/>
      <c r="E21" s="58" t="s">
        <v>142</v>
      </c>
      <c r="F21" s="62"/>
      <c r="G21" s="63">
        <v>0.2</v>
      </c>
      <c r="H21" s="64"/>
    </row>
    <row r="22" spans="1:8" ht="15" customHeight="1" x14ac:dyDescent="0.25">
      <c r="A22" s="34"/>
      <c r="B22" s="40" t="s">
        <v>145</v>
      </c>
      <c r="C22" s="41"/>
      <c r="D22" s="41"/>
      <c r="E22" s="41"/>
      <c r="F22" s="41"/>
      <c r="G22" s="65" t="s">
        <v>147</v>
      </c>
      <c r="H22" s="66"/>
    </row>
    <row r="23" spans="1:8" ht="15" customHeight="1" x14ac:dyDescent="0.25">
      <c r="A23" s="34"/>
      <c r="B23" s="40" t="s">
        <v>68</v>
      </c>
      <c r="C23" s="41"/>
      <c r="D23" s="41"/>
      <c r="E23" s="41"/>
      <c r="F23" s="41"/>
      <c r="G23" s="67">
        <v>43892</v>
      </c>
      <c r="H23" s="43"/>
    </row>
    <row r="24" spans="1:8" ht="15" customHeight="1" x14ac:dyDescent="0.25">
      <c r="A24" s="34"/>
      <c r="B24" s="40" t="s">
        <v>90</v>
      </c>
      <c r="C24" s="41"/>
      <c r="D24" s="41"/>
      <c r="E24" s="41"/>
      <c r="F24" s="41"/>
      <c r="G24" s="44" t="s">
        <v>48</v>
      </c>
      <c r="H24" s="45"/>
    </row>
    <row r="25" spans="1:8" ht="15" customHeight="1" x14ac:dyDescent="0.25">
      <c r="A25" s="34"/>
      <c r="B25" s="40" t="s">
        <v>109</v>
      </c>
      <c r="C25" s="41"/>
      <c r="D25" s="41"/>
      <c r="E25" s="41"/>
      <c r="F25" s="41"/>
      <c r="G25" s="68">
        <v>1000</v>
      </c>
      <c r="H25" s="69"/>
    </row>
    <row r="26" spans="1:8" ht="15" customHeight="1" x14ac:dyDescent="0.25">
      <c r="A26" s="34"/>
      <c r="B26" s="40" t="s">
        <v>108</v>
      </c>
      <c r="C26" s="41"/>
      <c r="D26" s="41"/>
      <c r="E26" s="41"/>
      <c r="F26" s="41"/>
      <c r="G26" s="47" t="s">
        <v>41</v>
      </c>
      <c r="H26" s="48"/>
    </row>
    <row r="27" spans="1:8" ht="15.75" customHeight="1" x14ac:dyDescent="0.25">
      <c r="A27" s="34"/>
      <c r="B27" s="40" t="s">
        <v>122</v>
      </c>
      <c r="C27" s="41"/>
      <c r="D27" s="41"/>
      <c r="E27" s="41"/>
      <c r="F27" s="41"/>
      <c r="G27" s="70"/>
      <c r="H27" s="71"/>
    </row>
    <row r="28" spans="1:8" ht="30.75" customHeight="1" thickBot="1" x14ac:dyDescent="0.3">
      <c r="A28" s="35"/>
      <c r="B28" s="72" t="s">
        <v>143</v>
      </c>
      <c r="C28" s="73"/>
      <c r="D28" s="73"/>
      <c r="E28" s="73"/>
      <c r="F28" s="73"/>
      <c r="G28" s="74"/>
      <c r="H28" s="75"/>
    </row>
    <row r="29" spans="1:8" ht="15.75" thickBot="1" x14ac:dyDescent="0.3"/>
    <row r="30" spans="1:8" x14ac:dyDescent="0.25">
      <c r="A30" s="33" t="s">
        <v>73</v>
      </c>
      <c r="B30" s="76" t="s">
        <v>91</v>
      </c>
      <c r="C30" s="77"/>
      <c r="D30" s="77"/>
      <c r="E30" s="77"/>
      <c r="F30" s="77"/>
      <c r="G30" s="77"/>
      <c r="H30" s="78"/>
    </row>
    <row r="31" spans="1:8" x14ac:dyDescent="0.25">
      <c r="A31" s="34"/>
      <c r="B31" s="79"/>
      <c r="C31" s="80"/>
      <c r="D31" s="80"/>
      <c r="E31" s="80"/>
      <c r="F31" s="80"/>
      <c r="G31" s="80"/>
      <c r="H31" s="81"/>
    </row>
    <row r="32" spans="1:8" x14ac:dyDescent="0.25">
      <c r="A32" s="34"/>
      <c r="B32" s="79"/>
      <c r="C32" s="80"/>
      <c r="D32" s="80"/>
      <c r="E32" s="80"/>
      <c r="F32" s="80"/>
      <c r="G32" s="80"/>
      <c r="H32" s="81"/>
    </row>
    <row r="33" spans="1:8" ht="15" customHeight="1" x14ac:dyDescent="0.25">
      <c r="A33" s="34"/>
      <c r="B33" s="82" t="s">
        <v>74</v>
      </c>
      <c r="C33" s="82" t="s">
        <v>86</v>
      </c>
      <c r="D33" s="83" t="s">
        <v>81</v>
      </c>
      <c r="E33" s="84" t="s">
        <v>80</v>
      </c>
      <c r="F33" s="84" t="s">
        <v>93</v>
      </c>
      <c r="G33" s="83" t="s">
        <v>73</v>
      </c>
      <c r="H33" s="85" t="s">
        <v>85</v>
      </c>
    </row>
    <row r="34" spans="1:8" ht="60.75" customHeight="1" x14ac:dyDescent="0.25">
      <c r="A34" s="34"/>
      <c r="B34" s="82"/>
      <c r="C34" s="82"/>
      <c r="D34" s="83"/>
      <c r="E34" s="84"/>
      <c r="F34" s="84"/>
      <c r="G34" s="83"/>
      <c r="H34" s="85"/>
    </row>
    <row r="35" spans="1:8" x14ac:dyDescent="0.25">
      <c r="A35" s="34"/>
      <c r="B35" s="4" t="s">
        <v>51</v>
      </c>
      <c r="C35" s="13" t="s">
        <v>15</v>
      </c>
      <c r="D35" s="4" t="s">
        <v>79</v>
      </c>
      <c r="E35" s="5">
        <v>250</v>
      </c>
      <c r="F35" s="9">
        <v>25</v>
      </c>
      <c r="G35" s="2">
        <f>IF(D35="Pauschale",(F35/100)*E35,IF(D35="Ø Stundensatz",F35*E35,IF(D35="Wareneinsatz",(F35/100)*E35,E35)))</f>
        <v>62.5</v>
      </c>
      <c r="H35" s="86">
        <f>SUM(G35:G43)</f>
        <v>5337.5</v>
      </c>
    </row>
    <row r="36" spans="1:8" x14ac:dyDescent="0.25">
      <c r="A36" s="34"/>
      <c r="B36" s="4" t="s">
        <v>52</v>
      </c>
      <c r="C36" s="13" t="s">
        <v>15</v>
      </c>
      <c r="D36" s="4" t="s">
        <v>38</v>
      </c>
      <c r="E36" s="5">
        <v>25</v>
      </c>
      <c r="F36" s="9">
        <v>200</v>
      </c>
      <c r="G36" s="3">
        <f t="shared" ref="G36:G43" si="0">IF(D36="Pauschale",(F36/100)*E36,IF(D36="Ø Stundensatz",F36*E36,IF(D36="Wareneinsatz",(F36/100)*E36,E36)))</f>
        <v>5000</v>
      </c>
      <c r="H36" s="87"/>
    </row>
    <row r="37" spans="1:8" x14ac:dyDescent="0.25">
      <c r="A37" s="34"/>
      <c r="B37" s="4" t="s">
        <v>53</v>
      </c>
      <c r="C37" s="13" t="s">
        <v>15</v>
      </c>
      <c r="D37" s="4" t="s">
        <v>79</v>
      </c>
      <c r="E37" s="5">
        <v>500</v>
      </c>
      <c r="F37" s="9">
        <v>50</v>
      </c>
      <c r="G37" s="3">
        <f t="shared" si="0"/>
        <v>250</v>
      </c>
      <c r="H37" s="87"/>
    </row>
    <row r="38" spans="1:8" x14ac:dyDescent="0.25">
      <c r="A38" s="34"/>
      <c r="B38" s="4" t="s">
        <v>87</v>
      </c>
      <c r="C38" s="13" t="s">
        <v>37</v>
      </c>
      <c r="D38" s="4" t="s">
        <v>38</v>
      </c>
      <c r="E38" s="5">
        <v>25</v>
      </c>
      <c r="F38" s="9">
        <v>1</v>
      </c>
      <c r="G38" s="3">
        <f t="shared" si="0"/>
        <v>25</v>
      </c>
      <c r="H38" s="87"/>
    </row>
    <row r="39" spans="1:8" x14ac:dyDescent="0.25">
      <c r="A39" s="34"/>
      <c r="B39" s="4"/>
      <c r="C39" s="13"/>
      <c r="D39" s="4"/>
      <c r="E39" s="5"/>
      <c r="F39" s="9"/>
      <c r="G39" s="3">
        <f t="shared" si="0"/>
        <v>0</v>
      </c>
      <c r="H39" s="87"/>
    </row>
    <row r="40" spans="1:8" x14ac:dyDescent="0.25">
      <c r="A40" s="34"/>
      <c r="B40" s="4"/>
      <c r="C40" s="13"/>
      <c r="D40" s="4"/>
      <c r="E40" s="5"/>
      <c r="F40" s="9"/>
      <c r="G40" s="3">
        <f t="shared" si="0"/>
        <v>0</v>
      </c>
      <c r="H40" s="87"/>
    </row>
    <row r="41" spans="1:8" x14ac:dyDescent="0.25">
      <c r="A41" s="34"/>
      <c r="B41" s="4"/>
      <c r="C41" s="13"/>
      <c r="D41" s="4"/>
      <c r="E41" s="5"/>
      <c r="F41" s="9"/>
      <c r="G41" s="3">
        <f t="shared" si="0"/>
        <v>0</v>
      </c>
      <c r="H41" s="87"/>
    </row>
    <row r="42" spans="1:8" x14ac:dyDescent="0.25">
      <c r="A42" s="34"/>
      <c r="B42" s="4"/>
      <c r="C42" s="13"/>
      <c r="D42" s="4"/>
      <c r="E42" s="5"/>
      <c r="F42" s="9"/>
      <c r="G42" s="3">
        <f t="shared" si="0"/>
        <v>0</v>
      </c>
      <c r="H42" s="87"/>
    </row>
    <row r="43" spans="1:8" ht="15.75" thickBot="1" x14ac:dyDescent="0.3">
      <c r="A43" s="35"/>
      <c r="B43" s="24"/>
      <c r="C43" s="25"/>
      <c r="D43" s="24"/>
      <c r="E43" s="23"/>
      <c r="F43" s="26"/>
      <c r="G43" s="22">
        <f t="shared" si="0"/>
        <v>0</v>
      </c>
      <c r="H43" s="88"/>
    </row>
    <row r="44" spans="1:8" ht="15.75" thickBot="1" x14ac:dyDescent="0.3"/>
    <row r="45" spans="1:8" x14ac:dyDescent="0.25">
      <c r="A45" s="33" t="s">
        <v>0</v>
      </c>
      <c r="B45" s="76" t="s">
        <v>92</v>
      </c>
      <c r="C45" s="77"/>
      <c r="D45" s="77"/>
      <c r="E45" s="77"/>
      <c r="F45" s="77"/>
      <c r="G45" s="77"/>
      <c r="H45" s="78"/>
    </row>
    <row r="46" spans="1:8" x14ac:dyDescent="0.25">
      <c r="A46" s="34"/>
      <c r="B46" s="79"/>
      <c r="C46" s="80"/>
      <c r="D46" s="80"/>
      <c r="E46" s="80"/>
      <c r="F46" s="80"/>
      <c r="G46" s="80"/>
      <c r="H46" s="81"/>
    </row>
    <row r="47" spans="1:8" x14ac:dyDescent="0.25">
      <c r="A47" s="34"/>
      <c r="B47" s="89"/>
      <c r="C47" s="90"/>
      <c r="D47" s="90"/>
      <c r="E47" s="90"/>
      <c r="F47" s="90"/>
      <c r="G47" s="90"/>
      <c r="H47" s="91"/>
    </row>
    <row r="48" spans="1:8" x14ac:dyDescent="0.25">
      <c r="A48" s="34"/>
      <c r="B48" s="82" t="s">
        <v>82</v>
      </c>
      <c r="C48" s="83" t="s">
        <v>86</v>
      </c>
      <c r="D48" s="83" t="s">
        <v>81</v>
      </c>
      <c r="E48" s="84" t="s">
        <v>80</v>
      </c>
      <c r="F48" s="84" t="s">
        <v>93</v>
      </c>
      <c r="G48" s="83" t="s">
        <v>0</v>
      </c>
      <c r="H48" s="85" t="s">
        <v>84</v>
      </c>
    </row>
    <row r="49" spans="1:8" ht="58.5" customHeight="1" x14ac:dyDescent="0.25">
      <c r="A49" s="34"/>
      <c r="B49" s="82"/>
      <c r="C49" s="83"/>
      <c r="D49" s="83"/>
      <c r="E49" s="84"/>
      <c r="F49" s="84"/>
      <c r="G49" s="83"/>
      <c r="H49" s="85"/>
    </row>
    <row r="50" spans="1:8" x14ac:dyDescent="0.25">
      <c r="A50" s="34"/>
      <c r="B50" s="4" t="s">
        <v>83</v>
      </c>
      <c r="C50" s="13" t="s">
        <v>11</v>
      </c>
      <c r="D50" s="4" t="s">
        <v>79</v>
      </c>
      <c r="E50" s="5">
        <v>250</v>
      </c>
      <c r="F50" s="9">
        <v>20</v>
      </c>
      <c r="G50" s="2">
        <f>IF(D50="Pauschale",(F50/100)*E50,IF(D50="Ø Stundensatz",F50*E50,IF(D50="Wareneinsatz",(F50/100)*E50,E50)))</f>
        <v>50</v>
      </c>
      <c r="H50" s="86">
        <f>SUM(G50:G58)</f>
        <v>50</v>
      </c>
    </row>
    <row r="51" spans="1:8" x14ac:dyDescent="0.25">
      <c r="A51" s="34"/>
      <c r="B51" s="4"/>
      <c r="C51" s="13"/>
      <c r="D51" s="4"/>
      <c r="E51" s="5"/>
      <c r="F51" s="9"/>
      <c r="G51" s="3">
        <f t="shared" ref="G51:G58" si="1">IF(D51="Pauschale",(F51/100)*E51,IF(D51="Ø Stundensatz",F51*E51,IF(D51="Wareneinsatz",(F51/100)*E51,E51)))</f>
        <v>0</v>
      </c>
      <c r="H51" s="87"/>
    </row>
    <row r="52" spans="1:8" x14ac:dyDescent="0.25">
      <c r="A52" s="34"/>
      <c r="B52" s="4"/>
      <c r="C52" s="13"/>
      <c r="D52" s="4"/>
      <c r="E52" s="5"/>
      <c r="F52" s="9"/>
      <c r="G52" s="3">
        <f t="shared" si="1"/>
        <v>0</v>
      </c>
      <c r="H52" s="87"/>
    </row>
    <row r="53" spans="1:8" x14ac:dyDescent="0.25">
      <c r="A53" s="34"/>
      <c r="B53" s="4"/>
      <c r="C53" s="13"/>
      <c r="D53" s="4"/>
      <c r="E53" s="5"/>
      <c r="F53" s="9"/>
      <c r="G53" s="3">
        <f t="shared" si="1"/>
        <v>0</v>
      </c>
      <c r="H53" s="87"/>
    </row>
    <row r="54" spans="1:8" x14ac:dyDescent="0.25">
      <c r="A54" s="34"/>
      <c r="B54" s="4"/>
      <c r="C54" s="13"/>
      <c r="D54" s="4"/>
      <c r="E54" s="5"/>
      <c r="F54" s="9"/>
      <c r="G54" s="3">
        <f t="shared" si="1"/>
        <v>0</v>
      </c>
      <c r="H54" s="87"/>
    </row>
    <row r="55" spans="1:8" x14ac:dyDescent="0.25">
      <c r="A55" s="34"/>
      <c r="B55" s="4"/>
      <c r="C55" s="13"/>
      <c r="D55" s="4"/>
      <c r="E55" s="5"/>
      <c r="F55" s="9"/>
      <c r="G55" s="3">
        <f t="shared" si="1"/>
        <v>0</v>
      </c>
      <c r="H55" s="87"/>
    </row>
    <row r="56" spans="1:8" x14ac:dyDescent="0.25">
      <c r="A56" s="34"/>
      <c r="B56" s="4"/>
      <c r="C56" s="13"/>
      <c r="D56" s="4"/>
      <c r="E56" s="5"/>
      <c r="F56" s="9"/>
      <c r="G56" s="3">
        <f t="shared" si="1"/>
        <v>0</v>
      </c>
      <c r="H56" s="87"/>
    </row>
    <row r="57" spans="1:8" x14ac:dyDescent="0.25">
      <c r="A57" s="34"/>
      <c r="B57" s="4"/>
      <c r="C57" s="13"/>
      <c r="D57" s="4"/>
      <c r="E57" s="5"/>
      <c r="F57" s="9"/>
      <c r="G57" s="3">
        <f t="shared" si="1"/>
        <v>0</v>
      </c>
      <c r="H57" s="87"/>
    </row>
    <row r="58" spans="1:8" ht="15.75" thickBot="1" x14ac:dyDescent="0.3">
      <c r="A58" s="35"/>
      <c r="B58" s="24"/>
      <c r="C58" s="25"/>
      <c r="D58" s="24"/>
      <c r="E58" s="23"/>
      <c r="F58" s="26"/>
      <c r="G58" s="22">
        <f t="shared" si="1"/>
        <v>0</v>
      </c>
      <c r="H58" s="88"/>
    </row>
    <row r="59" spans="1:8" ht="15.75" thickBot="1" x14ac:dyDescent="0.3"/>
    <row r="60" spans="1:8" x14ac:dyDescent="0.25">
      <c r="A60" s="33" t="s">
        <v>124</v>
      </c>
      <c r="B60" s="94" t="s">
        <v>1</v>
      </c>
      <c r="C60" s="97" t="s">
        <v>88</v>
      </c>
      <c r="D60" s="100" t="s">
        <v>44</v>
      </c>
      <c r="E60" s="101"/>
      <c r="F60" s="102"/>
      <c r="G60" s="103" t="s">
        <v>2</v>
      </c>
    </row>
    <row r="61" spans="1:8" x14ac:dyDescent="0.25">
      <c r="A61" s="34"/>
      <c r="B61" s="95"/>
      <c r="C61" s="98"/>
      <c r="D61" s="106" t="s">
        <v>39</v>
      </c>
      <c r="E61" s="109" t="s">
        <v>43</v>
      </c>
      <c r="F61" s="112" t="s">
        <v>50</v>
      </c>
      <c r="G61" s="104"/>
    </row>
    <row r="62" spans="1:8" x14ac:dyDescent="0.25">
      <c r="A62" s="34"/>
      <c r="B62" s="95"/>
      <c r="C62" s="98"/>
      <c r="D62" s="107"/>
      <c r="E62" s="110"/>
      <c r="F62" s="113"/>
      <c r="G62" s="104"/>
    </row>
    <row r="63" spans="1:8" x14ac:dyDescent="0.25">
      <c r="A63" s="34"/>
      <c r="B63" s="95"/>
      <c r="C63" s="98"/>
      <c r="D63" s="107"/>
      <c r="E63" s="110"/>
      <c r="F63" s="113"/>
      <c r="G63" s="104"/>
    </row>
    <row r="64" spans="1:8" x14ac:dyDescent="0.25">
      <c r="A64" s="34"/>
      <c r="B64" s="96"/>
      <c r="C64" s="99"/>
      <c r="D64" s="108"/>
      <c r="E64" s="111"/>
      <c r="F64" s="114"/>
      <c r="G64" s="105"/>
    </row>
    <row r="65" spans="1:7" x14ac:dyDescent="0.25">
      <c r="A65" s="34"/>
      <c r="B65" s="115">
        <f>H50+H35</f>
        <v>5387.5</v>
      </c>
      <c r="C65" s="118">
        <f>SUMIF($C35:$C43,"Abwicklung der Absage/Verschiebung",$G35:$G43)+SUMIF($C50:$C58,"Abwicklung der Absage/Verschiebung",$G50:$G58)</f>
        <v>25</v>
      </c>
      <c r="D65" s="121" t="str">
        <f>G26</f>
        <v>Nein</v>
      </c>
      <c r="E65" s="109" t="str">
        <f>IF(G27="","",G27)</f>
        <v/>
      </c>
      <c r="F65" s="124">
        <f>G25</f>
        <v>1000</v>
      </c>
      <c r="G65" s="92">
        <f>(IF(IF(AND(D65="JA",E65="Ersatztermin hat stattgefunden"),C65,B65)-F65&lt;0,0,IF(AND(D65="JA",E65="Ersatztermin hat stattgefunden"),C65,B65)-F65))</f>
        <v>4387.5</v>
      </c>
    </row>
    <row r="66" spans="1:7" x14ac:dyDescent="0.25">
      <c r="A66" s="34"/>
      <c r="B66" s="116"/>
      <c r="C66" s="119"/>
      <c r="D66" s="121"/>
      <c r="E66" s="110"/>
      <c r="F66" s="125"/>
      <c r="G66" s="92"/>
    </row>
    <row r="67" spans="1:7" x14ac:dyDescent="0.25">
      <c r="A67" s="34"/>
      <c r="B67" s="116"/>
      <c r="C67" s="119"/>
      <c r="D67" s="121"/>
      <c r="E67" s="110"/>
      <c r="F67" s="125"/>
      <c r="G67" s="92"/>
    </row>
    <row r="68" spans="1:7" x14ac:dyDescent="0.25">
      <c r="A68" s="34"/>
      <c r="B68" s="116"/>
      <c r="C68" s="119"/>
      <c r="D68" s="121"/>
      <c r="E68" s="110"/>
      <c r="F68" s="125"/>
      <c r="G68" s="92"/>
    </row>
    <row r="69" spans="1:7" x14ac:dyDescent="0.25">
      <c r="A69" s="34"/>
      <c r="B69" s="116"/>
      <c r="C69" s="119"/>
      <c r="D69" s="121"/>
      <c r="E69" s="110"/>
      <c r="F69" s="125"/>
      <c r="G69" s="92"/>
    </row>
    <row r="70" spans="1:7" x14ac:dyDescent="0.25">
      <c r="A70" s="34"/>
      <c r="B70" s="116"/>
      <c r="C70" s="119"/>
      <c r="D70" s="121"/>
      <c r="E70" s="110"/>
      <c r="F70" s="125"/>
      <c r="G70" s="92"/>
    </row>
    <row r="71" spans="1:7" x14ac:dyDescent="0.25">
      <c r="A71" s="34"/>
      <c r="B71" s="116"/>
      <c r="C71" s="119"/>
      <c r="D71" s="121"/>
      <c r="E71" s="110"/>
      <c r="F71" s="125"/>
      <c r="G71" s="92"/>
    </row>
    <row r="72" spans="1:7" x14ac:dyDescent="0.25">
      <c r="A72" s="34"/>
      <c r="B72" s="116"/>
      <c r="C72" s="119"/>
      <c r="D72" s="121"/>
      <c r="E72" s="110"/>
      <c r="F72" s="125"/>
      <c r="G72" s="92"/>
    </row>
    <row r="73" spans="1:7" ht="15.75" thickBot="1" x14ac:dyDescent="0.3">
      <c r="A73" s="35"/>
      <c r="B73" s="117"/>
      <c r="C73" s="120"/>
      <c r="D73" s="122"/>
      <c r="E73" s="123"/>
      <c r="F73" s="126"/>
      <c r="G73" s="93"/>
    </row>
  </sheetData>
  <mergeCells count="89">
    <mergeCell ref="G65:G73"/>
    <mergeCell ref="H48:H49"/>
    <mergeCell ref="H50:H58"/>
    <mergeCell ref="A60:A73"/>
    <mergeCell ref="B60:B64"/>
    <mergeCell ref="C60:C64"/>
    <mergeCell ref="D60:F60"/>
    <mergeCell ref="G60:G64"/>
    <mergeCell ref="D61:D64"/>
    <mergeCell ref="E61:E64"/>
    <mergeCell ref="F61:F64"/>
    <mergeCell ref="B65:B73"/>
    <mergeCell ref="C65:C73"/>
    <mergeCell ref="D65:D73"/>
    <mergeCell ref="E65:E73"/>
    <mergeCell ref="F65:F73"/>
    <mergeCell ref="A45:A58"/>
    <mergeCell ref="B45:H47"/>
    <mergeCell ref="B48:B49"/>
    <mergeCell ref="C48:C49"/>
    <mergeCell ref="D48:D49"/>
    <mergeCell ref="E48:E49"/>
    <mergeCell ref="F48:F49"/>
    <mergeCell ref="G48:G49"/>
    <mergeCell ref="B28:F28"/>
    <mergeCell ref="G28:H28"/>
    <mergeCell ref="A30:A43"/>
    <mergeCell ref="B30:H32"/>
    <mergeCell ref="B33:B34"/>
    <mergeCell ref="C33:C34"/>
    <mergeCell ref="D33:D34"/>
    <mergeCell ref="E33:E34"/>
    <mergeCell ref="F33:F34"/>
    <mergeCell ref="G33:G34"/>
    <mergeCell ref="H33:H34"/>
    <mergeCell ref="H35:H43"/>
    <mergeCell ref="B25:F25"/>
    <mergeCell ref="G25:H25"/>
    <mergeCell ref="B26:F26"/>
    <mergeCell ref="G26:H26"/>
    <mergeCell ref="B27:F27"/>
    <mergeCell ref="G27:H27"/>
    <mergeCell ref="B22:F22"/>
    <mergeCell ref="G22:H22"/>
    <mergeCell ref="B23:F23"/>
    <mergeCell ref="G23:H23"/>
    <mergeCell ref="B24:F24"/>
    <mergeCell ref="G24:H24"/>
    <mergeCell ref="B19:F19"/>
    <mergeCell ref="G19:H19"/>
    <mergeCell ref="B20:D21"/>
    <mergeCell ref="E20:F20"/>
    <mergeCell ref="G20:H20"/>
    <mergeCell ref="E21:F21"/>
    <mergeCell ref="G21:H21"/>
    <mergeCell ref="B16:F16"/>
    <mergeCell ref="G16:H16"/>
    <mergeCell ref="B17:F17"/>
    <mergeCell ref="G17:H17"/>
    <mergeCell ref="B18:F18"/>
    <mergeCell ref="G18:H18"/>
    <mergeCell ref="B13:F13"/>
    <mergeCell ref="G13:H13"/>
    <mergeCell ref="B14:F14"/>
    <mergeCell ref="G14:H14"/>
    <mergeCell ref="B15:F15"/>
    <mergeCell ref="G15:H15"/>
    <mergeCell ref="B10:F10"/>
    <mergeCell ref="G10:H10"/>
    <mergeCell ref="B11:F11"/>
    <mergeCell ref="G11:H11"/>
    <mergeCell ref="B12:F12"/>
    <mergeCell ref="G12:H12"/>
    <mergeCell ref="A1:H1"/>
    <mergeCell ref="A2:H2"/>
    <mergeCell ref="A3:H3"/>
    <mergeCell ref="A4:A28"/>
    <mergeCell ref="B4:F4"/>
    <mergeCell ref="G4:H4"/>
    <mergeCell ref="B5:F5"/>
    <mergeCell ref="G5:H5"/>
    <mergeCell ref="B6:F6"/>
    <mergeCell ref="G6:H6"/>
    <mergeCell ref="B7:F7"/>
    <mergeCell ref="G7:H7"/>
    <mergeCell ref="B8:F8"/>
    <mergeCell ref="G8:H8"/>
    <mergeCell ref="B9:F9"/>
    <mergeCell ref="G9:H9"/>
  </mergeCells>
  <conditionalFormatting sqref="G27">
    <cfRule type="expression" dxfId="12" priority="4">
      <formula>$G$26="JA"</formula>
    </cfRule>
  </conditionalFormatting>
  <conditionalFormatting sqref="H35">
    <cfRule type="expression" dxfId="11" priority="3">
      <formula>$W$10="Ersatztermin hat stattgefunden"</formula>
    </cfRule>
  </conditionalFormatting>
  <conditionalFormatting sqref="H50">
    <cfRule type="expression" dxfId="10" priority="2">
      <formula>$W$10="Ersatztermin hat stattgefunden"</formula>
    </cfRule>
  </conditionalFormatting>
  <conditionalFormatting sqref="C65">
    <cfRule type="expression" dxfId="9" priority="1">
      <formula>$W$10="Ersatztermin hat stattgefunden"</formula>
    </cfRule>
  </conditionalFormatting>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14:formula1>
            <xm:f>Daten!$E$14:$E$15</xm:f>
          </x14:formula1>
          <xm:sqref>G27</xm:sqref>
        </x14:dataValidation>
        <x14:dataValidation type="list" allowBlank="1" showInputMessage="1" showErrorMessage="1">
          <x14:formula1>
            <xm:f>Daten!$E$6:$E$10</xm:f>
          </x14:formula1>
          <xm:sqref>G11</xm:sqref>
        </x14:dataValidation>
        <x14:dataValidation type="list" allowBlank="1" showInputMessage="1" showErrorMessage="1">
          <x14:formula1>
            <xm:f>Daten!$A$15:$A$19</xm:f>
          </x14:formula1>
          <xm:sqref>G13</xm:sqref>
        </x14:dataValidation>
        <x14:dataValidation type="list" allowBlank="1" showInputMessage="1" showErrorMessage="1">
          <x14:formula1>
            <xm:f>Daten!$E$6:$E$11</xm:f>
          </x14:formula1>
          <xm:sqref>G17 G24</xm:sqref>
        </x14:dataValidation>
        <x14:dataValidation type="list" allowBlank="1" showInputMessage="1" showErrorMessage="1">
          <x14:formula1>
            <xm:f>Daten!$A$22:$A$24</xm:f>
          </x14:formula1>
          <xm:sqref>G18</xm:sqref>
        </x14:dataValidation>
        <x14:dataValidation type="list" allowBlank="1" showInputMessage="1" showErrorMessage="1">
          <x14:formula1>
            <xm:f>Daten!$E$2:$E$3</xm:f>
          </x14:formula1>
          <xm:sqref>G26</xm:sqref>
        </x14:dataValidation>
        <x14:dataValidation type="list" allowBlank="1" showInputMessage="1" showErrorMessage="1">
          <x14:formula1>
            <xm:f>Daten!$C$2:$C$38</xm:f>
          </x14:formula1>
          <xm:sqref>C35:C43 C50:C58</xm:sqref>
        </x14:dataValidation>
        <x14:dataValidation type="list" allowBlank="1" showInputMessage="1" showErrorMessage="1">
          <x14:formula1>
            <xm:f>Daten!$C$41:$C$46</xm:f>
          </x14:formula1>
          <xm:sqref>G8:H8</xm:sqref>
        </x14:dataValidation>
        <x14:dataValidation type="list" allowBlank="1" showInputMessage="1" showErrorMessage="1">
          <x14:formula1>
            <xm:f>Daten!$C$49:$C$51</xm:f>
          </x14:formula1>
          <xm:sqref>G10:H10</xm:sqref>
        </x14:dataValidation>
        <x14:dataValidation type="list" allowBlank="1" showInputMessage="1" showErrorMessage="1">
          <x14:formula1>
            <xm:f>Daten!$B$40:$B$49</xm:f>
          </x14:formula1>
          <xm:sqref>G20:H20</xm:sqref>
        </x14:dataValidation>
        <x14:dataValidation type="list" allowBlank="1" showInputMessage="1" showErrorMessage="1">
          <x14:formula1>
            <xm:f>Daten!$A$40:$A$60</xm:f>
          </x14:formula1>
          <xm:sqref>G21:H21</xm:sqref>
        </x14:dataValidation>
        <x14:dataValidation type="list" allowBlank="1" showInputMessage="1" showErrorMessage="1">
          <x14:formula1>
            <xm:f>Daten!$A$34:$A$37</xm:f>
          </x14:formula1>
          <xm:sqref>D35:D43</xm:sqref>
        </x14:dataValidation>
        <x14:dataValidation type="list" allowBlank="1" showInputMessage="1" showErrorMessage="1">
          <x14:formula1>
            <xm:f>Daten!$A$34:$A$37</xm:f>
          </x14:formula1>
          <xm:sqref>D50:D58</xm:sqref>
        </x14:dataValidation>
        <x14:dataValidation type="list" allowBlank="1" showInputMessage="1" showErrorMessage="1">
          <x14:formula1>
            <xm:f>Daten!$A$28:$A$31</xm:f>
          </x14:formula1>
          <xm:sqref>G22:H22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73"/>
  <sheetViews>
    <sheetView topLeftCell="A46" zoomScale="90" zoomScaleNormal="90" workbookViewId="0">
      <selection activeCell="G25" sqref="G25:H25"/>
    </sheetView>
  </sheetViews>
  <sheetFormatPr baseColWidth="10" defaultRowHeight="15" x14ac:dyDescent="0.25"/>
  <cols>
    <col min="1" max="1" width="6.85546875" customWidth="1"/>
    <col min="2" max="2" width="17.85546875" customWidth="1"/>
    <col min="3" max="3" width="41.28515625" bestFit="1" customWidth="1"/>
    <col min="4" max="4" width="21.7109375" bestFit="1" customWidth="1"/>
    <col min="5" max="5" width="27.28515625" customWidth="1"/>
    <col min="6" max="6" width="26.85546875" bestFit="1" customWidth="1"/>
    <col min="7" max="7" width="20" customWidth="1"/>
    <col min="8" max="8" width="22.7109375" customWidth="1"/>
    <col min="9" max="9" width="22.85546875" customWidth="1"/>
  </cols>
  <sheetData>
    <row r="1" spans="1:14" ht="21" x14ac:dyDescent="0.35">
      <c r="A1" s="30" t="s">
        <v>55</v>
      </c>
      <c r="B1" s="30"/>
      <c r="C1" s="30"/>
      <c r="D1" s="30"/>
      <c r="E1" s="30"/>
      <c r="F1" s="30"/>
      <c r="G1" s="30"/>
      <c r="H1" s="30"/>
    </row>
    <row r="2" spans="1:14" ht="18.75" x14ac:dyDescent="0.3">
      <c r="A2" s="31" t="s">
        <v>54</v>
      </c>
      <c r="B2" s="31"/>
      <c r="C2" s="31"/>
      <c r="D2" s="31"/>
      <c r="E2" s="31"/>
      <c r="F2" s="31"/>
      <c r="G2" s="31"/>
      <c r="H2" s="31"/>
    </row>
    <row r="3" spans="1:14" ht="31.5" customHeight="1" thickBot="1" x14ac:dyDescent="0.3">
      <c r="A3" s="32" t="s">
        <v>144</v>
      </c>
      <c r="B3" s="32"/>
      <c r="C3" s="32"/>
      <c r="D3" s="32"/>
      <c r="E3" s="32"/>
      <c r="F3" s="32"/>
      <c r="G3" s="32"/>
      <c r="H3" s="32"/>
      <c r="I3" s="29"/>
      <c r="J3" s="29"/>
      <c r="K3" s="29"/>
      <c r="L3" s="29"/>
      <c r="M3" s="29"/>
      <c r="N3" s="29"/>
    </row>
    <row r="4" spans="1:14" ht="15" customHeight="1" x14ac:dyDescent="0.25">
      <c r="A4" s="33" t="s">
        <v>114</v>
      </c>
      <c r="B4" s="36" t="s">
        <v>115</v>
      </c>
      <c r="C4" s="37"/>
      <c r="D4" s="37"/>
      <c r="E4" s="37"/>
      <c r="F4" s="37"/>
      <c r="G4" s="38">
        <v>43908</v>
      </c>
      <c r="H4" s="39"/>
    </row>
    <row r="5" spans="1:14" ht="15" customHeight="1" x14ac:dyDescent="0.25">
      <c r="A5" s="34"/>
      <c r="B5" s="40" t="s">
        <v>116</v>
      </c>
      <c r="C5" s="41"/>
      <c r="D5" s="41"/>
      <c r="E5" s="41"/>
      <c r="F5" s="41"/>
      <c r="G5" s="42">
        <v>43910</v>
      </c>
      <c r="H5" s="43"/>
    </row>
    <row r="6" spans="1:14" x14ac:dyDescent="0.25">
      <c r="A6" s="34"/>
      <c r="B6" s="40" t="s">
        <v>125</v>
      </c>
      <c r="C6" s="41"/>
      <c r="D6" s="41"/>
      <c r="E6" s="41"/>
      <c r="F6" s="41"/>
      <c r="G6" s="44">
        <v>12345</v>
      </c>
      <c r="H6" s="45"/>
    </row>
    <row r="7" spans="1:14" ht="15" customHeight="1" x14ac:dyDescent="0.25">
      <c r="A7" s="34"/>
      <c r="B7" s="40" t="s">
        <v>126</v>
      </c>
      <c r="C7" s="41"/>
      <c r="D7" s="41"/>
      <c r="E7" s="41"/>
      <c r="F7" s="41"/>
      <c r="G7" s="44" t="s">
        <v>148</v>
      </c>
      <c r="H7" s="45"/>
    </row>
    <row r="8" spans="1:14" ht="15" customHeight="1" x14ac:dyDescent="0.25">
      <c r="A8" s="34"/>
      <c r="B8" s="40" t="s">
        <v>127</v>
      </c>
      <c r="C8" s="41"/>
      <c r="D8" s="41"/>
      <c r="E8" s="41"/>
      <c r="F8" s="46"/>
      <c r="G8" s="44" t="s">
        <v>131</v>
      </c>
      <c r="H8" s="45"/>
    </row>
    <row r="9" spans="1:14" ht="15" customHeight="1" x14ac:dyDescent="0.25">
      <c r="A9" s="34"/>
      <c r="B9" s="40" t="s">
        <v>113</v>
      </c>
      <c r="C9" s="41"/>
      <c r="D9" s="41"/>
      <c r="E9" s="41"/>
      <c r="F9" s="41"/>
      <c r="G9" s="44">
        <v>6789</v>
      </c>
      <c r="H9" s="45"/>
    </row>
    <row r="10" spans="1:14" ht="15" customHeight="1" x14ac:dyDescent="0.25">
      <c r="A10" s="34"/>
      <c r="B10" s="40" t="s">
        <v>112</v>
      </c>
      <c r="C10" s="41"/>
      <c r="D10" s="41"/>
      <c r="E10" s="41"/>
      <c r="F10" s="41"/>
      <c r="G10" s="44" t="s">
        <v>136</v>
      </c>
      <c r="H10" s="45"/>
    </row>
    <row r="11" spans="1:14" ht="15" customHeight="1" x14ac:dyDescent="0.25">
      <c r="A11" s="34"/>
      <c r="B11" s="40" t="s">
        <v>139</v>
      </c>
      <c r="C11" s="41"/>
      <c r="D11" s="41"/>
      <c r="E11" s="41"/>
      <c r="F11" s="41"/>
      <c r="G11" s="47" t="s">
        <v>48</v>
      </c>
      <c r="H11" s="48"/>
    </row>
    <row r="12" spans="1:14" ht="15" customHeight="1" x14ac:dyDescent="0.25">
      <c r="A12" s="34"/>
      <c r="B12" s="40" t="s">
        <v>140</v>
      </c>
      <c r="C12" s="41"/>
      <c r="D12" s="41"/>
      <c r="E12" s="41"/>
      <c r="F12" s="41"/>
      <c r="G12" s="49">
        <v>43880</v>
      </c>
      <c r="H12" s="50"/>
    </row>
    <row r="13" spans="1:14" ht="15" customHeight="1" x14ac:dyDescent="0.25">
      <c r="A13" s="34"/>
      <c r="B13" s="40" t="s">
        <v>123</v>
      </c>
      <c r="C13" s="41"/>
      <c r="D13" s="41"/>
      <c r="E13" s="41"/>
      <c r="F13" s="41"/>
      <c r="G13" s="49" t="s">
        <v>60</v>
      </c>
      <c r="H13" s="50"/>
    </row>
    <row r="14" spans="1:14" ht="15" customHeight="1" x14ac:dyDescent="0.25">
      <c r="A14" s="34"/>
      <c r="B14" s="40" t="s">
        <v>117</v>
      </c>
      <c r="C14" s="41"/>
      <c r="D14" s="41"/>
      <c r="E14" s="41"/>
      <c r="F14" s="41"/>
      <c r="G14" s="51">
        <v>43908</v>
      </c>
      <c r="H14" s="52"/>
    </row>
    <row r="15" spans="1:14" ht="15" customHeight="1" x14ac:dyDescent="0.25">
      <c r="A15" s="34"/>
      <c r="B15" s="40" t="s">
        <v>118</v>
      </c>
      <c r="C15" s="41"/>
      <c r="D15" s="41"/>
      <c r="E15" s="41"/>
      <c r="F15" s="41"/>
      <c r="G15" s="51">
        <v>43910</v>
      </c>
      <c r="H15" s="52"/>
    </row>
    <row r="16" spans="1:14" ht="15" customHeight="1" x14ac:dyDescent="0.25">
      <c r="A16" s="34"/>
      <c r="B16" s="40" t="s">
        <v>119</v>
      </c>
      <c r="C16" s="41"/>
      <c r="D16" s="41"/>
      <c r="E16" s="41"/>
      <c r="F16" s="41"/>
      <c r="G16" s="49">
        <v>43892</v>
      </c>
      <c r="H16" s="50"/>
    </row>
    <row r="17" spans="1:8" ht="15" customHeight="1" x14ac:dyDescent="0.25">
      <c r="A17" s="34"/>
      <c r="B17" s="40" t="s">
        <v>120</v>
      </c>
      <c r="C17" s="41"/>
      <c r="D17" s="41"/>
      <c r="E17" s="41"/>
      <c r="F17" s="41"/>
      <c r="G17" s="49" t="s">
        <v>48</v>
      </c>
      <c r="H17" s="50"/>
    </row>
    <row r="18" spans="1:8" ht="15" customHeight="1" x14ac:dyDescent="0.25">
      <c r="A18" s="34"/>
      <c r="B18" s="40" t="s">
        <v>121</v>
      </c>
      <c r="C18" s="41"/>
      <c r="D18" s="41"/>
      <c r="E18" s="41"/>
      <c r="F18" s="41"/>
      <c r="G18" s="47" t="s">
        <v>65</v>
      </c>
      <c r="H18" s="48"/>
    </row>
    <row r="19" spans="1:8" ht="15" customHeight="1" x14ac:dyDescent="0.25">
      <c r="A19" s="34"/>
      <c r="B19" s="40" t="s">
        <v>111</v>
      </c>
      <c r="C19" s="41"/>
      <c r="D19" s="41"/>
      <c r="E19" s="41"/>
      <c r="F19" s="41"/>
      <c r="G19" s="53">
        <v>5000</v>
      </c>
      <c r="H19" s="54"/>
    </row>
    <row r="20" spans="1:8" ht="15" customHeight="1" x14ac:dyDescent="0.25">
      <c r="A20" s="34"/>
      <c r="B20" s="55" t="s">
        <v>110</v>
      </c>
      <c r="C20" s="56"/>
      <c r="D20" s="56"/>
      <c r="E20" s="56" t="s">
        <v>141</v>
      </c>
      <c r="F20" s="59"/>
      <c r="G20" s="60">
        <v>10</v>
      </c>
      <c r="H20" s="61"/>
    </row>
    <row r="21" spans="1:8" ht="15" customHeight="1" x14ac:dyDescent="0.25">
      <c r="A21" s="34"/>
      <c r="B21" s="57"/>
      <c r="C21" s="58"/>
      <c r="D21" s="58"/>
      <c r="E21" s="58" t="s">
        <v>142</v>
      </c>
      <c r="F21" s="62"/>
      <c r="G21" s="63">
        <v>0.5</v>
      </c>
      <c r="H21" s="64"/>
    </row>
    <row r="22" spans="1:8" ht="15" customHeight="1" x14ac:dyDescent="0.25">
      <c r="A22" s="34"/>
      <c r="B22" s="40" t="s">
        <v>145</v>
      </c>
      <c r="C22" s="41"/>
      <c r="D22" s="41"/>
      <c r="E22" s="41"/>
      <c r="F22" s="41"/>
      <c r="G22" s="65" t="s">
        <v>147</v>
      </c>
      <c r="H22" s="66"/>
    </row>
    <row r="23" spans="1:8" ht="15" customHeight="1" x14ac:dyDescent="0.25">
      <c r="A23" s="34"/>
      <c r="B23" s="40" t="s">
        <v>68</v>
      </c>
      <c r="C23" s="41"/>
      <c r="D23" s="41"/>
      <c r="E23" s="41"/>
      <c r="F23" s="41"/>
      <c r="G23" s="67">
        <v>43892</v>
      </c>
      <c r="H23" s="43"/>
    </row>
    <row r="24" spans="1:8" ht="15" customHeight="1" x14ac:dyDescent="0.25">
      <c r="A24" s="34"/>
      <c r="B24" s="40" t="s">
        <v>90</v>
      </c>
      <c r="C24" s="41"/>
      <c r="D24" s="41"/>
      <c r="E24" s="41"/>
      <c r="F24" s="41"/>
      <c r="G24" s="44" t="s">
        <v>48</v>
      </c>
      <c r="H24" s="45"/>
    </row>
    <row r="25" spans="1:8" ht="15" customHeight="1" x14ac:dyDescent="0.25">
      <c r="A25" s="34"/>
      <c r="B25" s="40" t="s">
        <v>109</v>
      </c>
      <c r="C25" s="41"/>
      <c r="D25" s="41"/>
      <c r="E25" s="41"/>
      <c r="F25" s="41"/>
      <c r="G25" s="68">
        <v>0</v>
      </c>
      <c r="H25" s="69"/>
    </row>
    <row r="26" spans="1:8" ht="15" customHeight="1" x14ac:dyDescent="0.25">
      <c r="A26" s="34"/>
      <c r="B26" s="40" t="s">
        <v>108</v>
      </c>
      <c r="C26" s="41"/>
      <c r="D26" s="41"/>
      <c r="E26" s="41"/>
      <c r="F26" s="41"/>
      <c r="G26" s="47" t="s">
        <v>40</v>
      </c>
      <c r="H26" s="48"/>
    </row>
    <row r="27" spans="1:8" ht="15.75" customHeight="1" x14ac:dyDescent="0.25">
      <c r="A27" s="34"/>
      <c r="B27" s="40" t="s">
        <v>122</v>
      </c>
      <c r="C27" s="41"/>
      <c r="D27" s="41"/>
      <c r="E27" s="41"/>
      <c r="F27" s="41"/>
      <c r="G27" s="70" t="s">
        <v>71</v>
      </c>
      <c r="H27" s="71"/>
    </row>
    <row r="28" spans="1:8" ht="30.75" customHeight="1" thickBot="1" x14ac:dyDescent="0.3">
      <c r="A28" s="35"/>
      <c r="B28" s="72" t="s">
        <v>143</v>
      </c>
      <c r="C28" s="73"/>
      <c r="D28" s="73"/>
      <c r="E28" s="73"/>
      <c r="F28" s="73"/>
      <c r="G28" s="74"/>
      <c r="H28" s="75"/>
    </row>
    <row r="29" spans="1:8" ht="15.75" thickBot="1" x14ac:dyDescent="0.3"/>
    <row r="30" spans="1:8" x14ac:dyDescent="0.25">
      <c r="A30" s="33" t="s">
        <v>73</v>
      </c>
      <c r="B30" s="76" t="s">
        <v>91</v>
      </c>
      <c r="C30" s="77"/>
      <c r="D30" s="77"/>
      <c r="E30" s="77"/>
      <c r="F30" s="77"/>
      <c r="G30" s="77"/>
      <c r="H30" s="78"/>
    </row>
    <row r="31" spans="1:8" x14ac:dyDescent="0.25">
      <c r="A31" s="34"/>
      <c r="B31" s="79"/>
      <c r="C31" s="80"/>
      <c r="D31" s="80"/>
      <c r="E31" s="80"/>
      <c r="F31" s="80"/>
      <c r="G31" s="80"/>
      <c r="H31" s="81"/>
    </row>
    <row r="32" spans="1:8" x14ac:dyDescent="0.25">
      <c r="A32" s="34"/>
      <c r="B32" s="79"/>
      <c r="C32" s="80"/>
      <c r="D32" s="80"/>
      <c r="E32" s="80"/>
      <c r="F32" s="80"/>
      <c r="G32" s="80"/>
      <c r="H32" s="81"/>
    </row>
    <row r="33" spans="1:8" ht="15" customHeight="1" x14ac:dyDescent="0.25">
      <c r="A33" s="34"/>
      <c r="B33" s="82" t="s">
        <v>74</v>
      </c>
      <c r="C33" s="82" t="s">
        <v>86</v>
      </c>
      <c r="D33" s="83" t="s">
        <v>81</v>
      </c>
      <c r="E33" s="84" t="s">
        <v>80</v>
      </c>
      <c r="F33" s="84" t="s">
        <v>93</v>
      </c>
      <c r="G33" s="83" t="s">
        <v>73</v>
      </c>
      <c r="H33" s="85" t="s">
        <v>85</v>
      </c>
    </row>
    <row r="34" spans="1:8" ht="60.75" customHeight="1" x14ac:dyDescent="0.25">
      <c r="A34" s="34"/>
      <c r="B34" s="82"/>
      <c r="C34" s="82"/>
      <c r="D34" s="83"/>
      <c r="E34" s="84"/>
      <c r="F34" s="84"/>
      <c r="G34" s="83"/>
      <c r="H34" s="85"/>
    </row>
    <row r="35" spans="1:8" x14ac:dyDescent="0.25">
      <c r="A35" s="34"/>
      <c r="B35" s="4" t="s">
        <v>51</v>
      </c>
      <c r="C35" s="13" t="s">
        <v>15</v>
      </c>
      <c r="D35" s="4" t="s">
        <v>79</v>
      </c>
      <c r="E35" s="5">
        <v>250</v>
      </c>
      <c r="F35" s="9">
        <v>25</v>
      </c>
      <c r="G35" s="2">
        <f>IF(D35="Pauschale",(F35/100)*E35,IF(D35="Ø Stundensatz",F35*E35,IF(D35="Wareneinsatz",(F35/100)*E35,E35)))</f>
        <v>62.5</v>
      </c>
      <c r="H35" s="86">
        <f>SUM(G35:G43)</f>
        <v>5337.5</v>
      </c>
    </row>
    <row r="36" spans="1:8" x14ac:dyDescent="0.25">
      <c r="A36" s="34"/>
      <c r="B36" s="4" t="s">
        <v>52</v>
      </c>
      <c r="C36" s="13" t="s">
        <v>15</v>
      </c>
      <c r="D36" s="4" t="s">
        <v>38</v>
      </c>
      <c r="E36" s="5">
        <v>25</v>
      </c>
      <c r="F36" s="9">
        <v>200</v>
      </c>
      <c r="G36" s="3">
        <f t="shared" ref="G36:G43" si="0">IF(D36="Pauschale",(F36/100)*E36,IF(D36="Ø Stundensatz",F36*E36,IF(D36="Wareneinsatz",(F36/100)*E36,E36)))</f>
        <v>5000</v>
      </c>
      <c r="H36" s="87"/>
    </row>
    <row r="37" spans="1:8" x14ac:dyDescent="0.25">
      <c r="A37" s="34"/>
      <c r="B37" s="4" t="s">
        <v>53</v>
      </c>
      <c r="C37" s="13" t="s">
        <v>15</v>
      </c>
      <c r="D37" s="4" t="s">
        <v>79</v>
      </c>
      <c r="E37" s="5">
        <v>500</v>
      </c>
      <c r="F37" s="9">
        <v>50</v>
      </c>
      <c r="G37" s="3">
        <f t="shared" si="0"/>
        <v>250</v>
      </c>
      <c r="H37" s="87"/>
    </row>
    <row r="38" spans="1:8" x14ac:dyDescent="0.25">
      <c r="A38" s="34"/>
      <c r="B38" s="4" t="s">
        <v>87</v>
      </c>
      <c r="C38" s="13" t="s">
        <v>37</v>
      </c>
      <c r="D38" s="4" t="s">
        <v>38</v>
      </c>
      <c r="E38" s="5">
        <v>25</v>
      </c>
      <c r="F38" s="9">
        <v>1</v>
      </c>
      <c r="G38" s="3">
        <f t="shared" si="0"/>
        <v>25</v>
      </c>
      <c r="H38" s="87"/>
    </row>
    <row r="39" spans="1:8" x14ac:dyDescent="0.25">
      <c r="A39" s="34"/>
      <c r="B39" s="4"/>
      <c r="C39" s="13"/>
      <c r="D39" s="4"/>
      <c r="E39" s="5"/>
      <c r="F39" s="9"/>
      <c r="G39" s="3">
        <f t="shared" si="0"/>
        <v>0</v>
      </c>
      <c r="H39" s="87"/>
    </row>
    <row r="40" spans="1:8" x14ac:dyDescent="0.25">
      <c r="A40" s="34"/>
      <c r="B40" s="4"/>
      <c r="C40" s="13"/>
      <c r="D40" s="4"/>
      <c r="E40" s="5"/>
      <c r="F40" s="9"/>
      <c r="G40" s="3">
        <f t="shared" si="0"/>
        <v>0</v>
      </c>
      <c r="H40" s="87"/>
    </row>
    <row r="41" spans="1:8" x14ac:dyDescent="0.25">
      <c r="A41" s="34"/>
      <c r="B41" s="4"/>
      <c r="C41" s="13"/>
      <c r="D41" s="4"/>
      <c r="E41" s="5"/>
      <c r="F41" s="9"/>
      <c r="G41" s="3">
        <f t="shared" si="0"/>
        <v>0</v>
      </c>
      <c r="H41" s="87"/>
    </row>
    <row r="42" spans="1:8" x14ac:dyDescent="0.25">
      <c r="A42" s="34"/>
      <c r="B42" s="4"/>
      <c r="C42" s="13"/>
      <c r="D42" s="4"/>
      <c r="E42" s="5"/>
      <c r="F42" s="9"/>
      <c r="G42" s="3">
        <f t="shared" si="0"/>
        <v>0</v>
      </c>
      <c r="H42" s="87"/>
    </row>
    <row r="43" spans="1:8" ht="15.75" thickBot="1" x14ac:dyDescent="0.3">
      <c r="A43" s="35"/>
      <c r="B43" s="24"/>
      <c r="C43" s="25"/>
      <c r="D43" s="24"/>
      <c r="E43" s="23"/>
      <c r="F43" s="26"/>
      <c r="G43" s="22">
        <f t="shared" si="0"/>
        <v>0</v>
      </c>
      <c r="H43" s="88"/>
    </row>
    <row r="44" spans="1:8" ht="15.75" thickBot="1" x14ac:dyDescent="0.3"/>
    <row r="45" spans="1:8" x14ac:dyDescent="0.25">
      <c r="A45" s="33" t="s">
        <v>0</v>
      </c>
      <c r="B45" s="76" t="s">
        <v>92</v>
      </c>
      <c r="C45" s="77"/>
      <c r="D45" s="77"/>
      <c r="E45" s="77"/>
      <c r="F45" s="77"/>
      <c r="G45" s="77"/>
      <c r="H45" s="78"/>
    </row>
    <row r="46" spans="1:8" x14ac:dyDescent="0.25">
      <c r="A46" s="34"/>
      <c r="B46" s="79"/>
      <c r="C46" s="80"/>
      <c r="D46" s="80"/>
      <c r="E46" s="80"/>
      <c r="F46" s="80"/>
      <c r="G46" s="80"/>
      <c r="H46" s="81"/>
    </row>
    <row r="47" spans="1:8" x14ac:dyDescent="0.25">
      <c r="A47" s="34"/>
      <c r="B47" s="89"/>
      <c r="C47" s="90"/>
      <c r="D47" s="90"/>
      <c r="E47" s="90"/>
      <c r="F47" s="90"/>
      <c r="G47" s="90"/>
      <c r="H47" s="91"/>
    </row>
    <row r="48" spans="1:8" x14ac:dyDescent="0.25">
      <c r="A48" s="34"/>
      <c r="B48" s="82" t="s">
        <v>82</v>
      </c>
      <c r="C48" s="83" t="s">
        <v>86</v>
      </c>
      <c r="D48" s="83" t="s">
        <v>81</v>
      </c>
      <c r="E48" s="84" t="s">
        <v>80</v>
      </c>
      <c r="F48" s="84" t="s">
        <v>93</v>
      </c>
      <c r="G48" s="83" t="s">
        <v>0</v>
      </c>
      <c r="H48" s="85" t="s">
        <v>84</v>
      </c>
    </row>
    <row r="49" spans="1:8" ht="58.5" customHeight="1" x14ac:dyDescent="0.25">
      <c r="A49" s="34"/>
      <c r="B49" s="82"/>
      <c r="C49" s="83"/>
      <c r="D49" s="83"/>
      <c r="E49" s="84"/>
      <c r="F49" s="84"/>
      <c r="G49" s="83"/>
      <c r="H49" s="85"/>
    </row>
    <row r="50" spans="1:8" x14ac:dyDescent="0.25">
      <c r="A50" s="34"/>
      <c r="B50" s="4" t="s">
        <v>83</v>
      </c>
      <c r="C50" s="13" t="s">
        <v>11</v>
      </c>
      <c r="D50" s="4" t="s">
        <v>79</v>
      </c>
      <c r="E50" s="5">
        <v>250</v>
      </c>
      <c r="F50" s="9">
        <v>20</v>
      </c>
      <c r="G50" s="2">
        <f>IF(D50="Pauschale",(F50/100)*E50,IF(D50="Ø Stundensatz",F50*E50,IF(D50="Wareneinsatz",(F50/100)*E50,E50)))</f>
        <v>50</v>
      </c>
      <c r="H50" s="86">
        <f>SUM(G50:G58)</f>
        <v>50</v>
      </c>
    </row>
    <row r="51" spans="1:8" x14ac:dyDescent="0.25">
      <c r="A51" s="34"/>
      <c r="B51" s="4"/>
      <c r="C51" s="13"/>
      <c r="D51" s="4"/>
      <c r="E51" s="5"/>
      <c r="F51" s="9"/>
      <c r="G51" s="3">
        <f t="shared" ref="G51:G58" si="1">IF(D51="Pauschale",(F51/100)*E51,IF(D51="Ø Stundensatz",F51*E51,IF(D51="Wareneinsatz",(F51/100)*E51,E51)))</f>
        <v>0</v>
      </c>
      <c r="H51" s="87"/>
    </row>
    <row r="52" spans="1:8" x14ac:dyDescent="0.25">
      <c r="A52" s="34"/>
      <c r="B52" s="4"/>
      <c r="C52" s="13"/>
      <c r="D52" s="4"/>
      <c r="E52" s="5"/>
      <c r="F52" s="9"/>
      <c r="G52" s="3">
        <f t="shared" si="1"/>
        <v>0</v>
      </c>
      <c r="H52" s="87"/>
    </row>
    <row r="53" spans="1:8" x14ac:dyDescent="0.25">
      <c r="A53" s="34"/>
      <c r="B53" s="4"/>
      <c r="C53" s="13"/>
      <c r="D53" s="4"/>
      <c r="E53" s="5"/>
      <c r="F53" s="9"/>
      <c r="G53" s="3">
        <f t="shared" si="1"/>
        <v>0</v>
      </c>
      <c r="H53" s="87"/>
    </row>
    <row r="54" spans="1:8" x14ac:dyDescent="0.25">
      <c r="A54" s="34"/>
      <c r="B54" s="4"/>
      <c r="C54" s="13"/>
      <c r="D54" s="4"/>
      <c r="E54" s="5"/>
      <c r="F54" s="9"/>
      <c r="G54" s="3">
        <f t="shared" si="1"/>
        <v>0</v>
      </c>
      <c r="H54" s="87"/>
    </row>
    <row r="55" spans="1:8" x14ac:dyDescent="0.25">
      <c r="A55" s="34"/>
      <c r="B55" s="4"/>
      <c r="C55" s="13"/>
      <c r="D55" s="4"/>
      <c r="E55" s="5"/>
      <c r="F55" s="9"/>
      <c r="G55" s="3">
        <f t="shared" si="1"/>
        <v>0</v>
      </c>
      <c r="H55" s="87"/>
    </row>
    <row r="56" spans="1:8" x14ac:dyDescent="0.25">
      <c r="A56" s="34"/>
      <c r="B56" s="4"/>
      <c r="C56" s="13"/>
      <c r="D56" s="4"/>
      <c r="E56" s="5"/>
      <c r="F56" s="9"/>
      <c r="G56" s="3">
        <f t="shared" si="1"/>
        <v>0</v>
      </c>
      <c r="H56" s="87"/>
    </row>
    <row r="57" spans="1:8" x14ac:dyDescent="0.25">
      <c r="A57" s="34"/>
      <c r="B57" s="4"/>
      <c r="C57" s="13"/>
      <c r="D57" s="4"/>
      <c r="E57" s="5"/>
      <c r="F57" s="9"/>
      <c r="G57" s="3">
        <f t="shared" si="1"/>
        <v>0</v>
      </c>
      <c r="H57" s="87"/>
    </row>
    <row r="58" spans="1:8" ht="15.75" thickBot="1" x14ac:dyDescent="0.3">
      <c r="A58" s="35"/>
      <c r="B58" s="24"/>
      <c r="C58" s="25"/>
      <c r="D58" s="24"/>
      <c r="E58" s="23"/>
      <c r="F58" s="26"/>
      <c r="G58" s="22">
        <f t="shared" si="1"/>
        <v>0</v>
      </c>
      <c r="H58" s="88"/>
    </row>
    <row r="59" spans="1:8" ht="15.75" thickBot="1" x14ac:dyDescent="0.3"/>
    <row r="60" spans="1:8" x14ac:dyDescent="0.25">
      <c r="A60" s="33" t="s">
        <v>124</v>
      </c>
      <c r="B60" s="94" t="s">
        <v>1</v>
      </c>
      <c r="C60" s="97" t="s">
        <v>88</v>
      </c>
      <c r="D60" s="100" t="s">
        <v>44</v>
      </c>
      <c r="E60" s="101"/>
      <c r="F60" s="102"/>
      <c r="G60" s="103" t="s">
        <v>2</v>
      </c>
    </row>
    <row r="61" spans="1:8" x14ac:dyDescent="0.25">
      <c r="A61" s="34"/>
      <c r="B61" s="95"/>
      <c r="C61" s="98"/>
      <c r="D61" s="106" t="s">
        <v>39</v>
      </c>
      <c r="E61" s="109" t="s">
        <v>43</v>
      </c>
      <c r="F61" s="112" t="s">
        <v>50</v>
      </c>
      <c r="G61" s="104"/>
    </row>
    <row r="62" spans="1:8" x14ac:dyDescent="0.25">
      <c r="A62" s="34"/>
      <c r="B62" s="95"/>
      <c r="C62" s="98"/>
      <c r="D62" s="107"/>
      <c r="E62" s="110"/>
      <c r="F62" s="113"/>
      <c r="G62" s="104"/>
    </row>
    <row r="63" spans="1:8" x14ac:dyDescent="0.25">
      <c r="A63" s="34"/>
      <c r="B63" s="95"/>
      <c r="C63" s="98"/>
      <c r="D63" s="107"/>
      <c r="E63" s="110"/>
      <c r="F63" s="113"/>
      <c r="G63" s="104"/>
    </row>
    <row r="64" spans="1:8" x14ac:dyDescent="0.25">
      <c r="A64" s="34"/>
      <c r="B64" s="96"/>
      <c r="C64" s="99"/>
      <c r="D64" s="108"/>
      <c r="E64" s="111"/>
      <c r="F64" s="114"/>
      <c r="G64" s="105"/>
    </row>
    <row r="65" spans="1:7" x14ac:dyDescent="0.25">
      <c r="A65" s="34"/>
      <c r="B65" s="115">
        <f>H50+H35</f>
        <v>5387.5</v>
      </c>
      <c r="C65" s="118">
        <f>SUMIF($C35:$C43,"Abwicklung der Absage/Verschiebung",$G35:$G43)+SUMIF($C50:$C58,"Abwicklung der Absage/Verschiebung",$G50:$G58)</f>
        <v>25</v>
      </c>
      <c r="D65" s="121" t="str">
        <f>G26</f>
        <v>JA</v>
      </c>
      <c r="E65" s="109" t="str">
        <f>IF(G27="","",G27)</f>
        <v>Ersatztermin hat stattgefunden</v>
      </c>
      <c r="F65" s="124">
        <f>G25</f>
        <v>0</v>
      </c>
      <c r="G65" s="92">
        <f>(IF(IF(AND(D65="JA",E65="Ersatztermin hat stattgefunden"),C65,B65)-F65&lt;0,0,IF(AND(D65="JA",E65="Ersatztermin hat stattgefunden"),C65,B65)-F65))</f>
        <v>25</v>
      </c>
    </row>
    <row r="66" spans="1:7" x14ac:dyDescent="0.25">
      <c r="A66" s="34"/>
      <c r="B66" s="116"/>
      <c r="C66" s="119"/>
      <c r="D66" s="121"/>
      <c r="E66" s="110"/>
      <c r="F66" s="125"/>
      <c r="G66" s="92"/>
    </row>
    <row r="67" spans="1:7" x14ac:dyDescent="0.25">
      <c r="A67" s="34"/>
      <c r="B67" s="116"/>
      <c r="C67" s="119"/>
      <c r="D67" s="121"/>
      <c r="E67" s="110"/>
      <c r="F67" s="125"/>
      <c r="G67" s="92"/>
    </row>
    <row r="68" spans="1:7" x14ac:dyDescent="0.25">
      <c r="A68" s="34"/>
      <c r="B68" s="116"/>
      <c r="C68" s="119"/>
      <c r="D68" s="121"/>
      <c r="E68" s="110"/>
      <c r="F68" s="125"/>
      <c r="G68" s="92"/>
    </row>
    <row r="69" spans="1:7" x14ac:dyDescent="0.25">
      <c r="A69" s="34"/>
      <c r="B69" s="116"/>
      <c r="C69" s="119"/>
      <c r="D69" s="121"/>
      <c r="E69" s="110"/>
      <c r="F69" s="125"/>
      <c r="G69" s="92"/>
    </row>
    <row r="70" spans="1:7" x14ac:dyDescent="0.25">
      <c r="A70" s="34"/>
      <c r="B70" s="116"/>
      <c r="C70" s="119"/>
      <c r="D70" s="121"/>
      <c r="E70" s="110"/>
      <c r="F70" s="125"/>
      <c r="G70" s="92"/>
    </row>
    <row r="71" spans="1:7" x14ac:dyDescent="0.25">
      <c r="A71" s="34"/>
      <c r="B71" s="116"/>
      <c r="C71" s="119"/>
      <c r="D71" s="121"/>
      <c r="E71" s="110"/>
      <c r="F71" s="125"/>
      <c r="G71" s="92"/>
    </row>
    <row r="72" spans="1:7" x14ac:dyDescent="0.25">
      <c r="A72" s="34"/>
      <c r="B72" s="116"/>
      <c r="C72" s="119"/>
      <c r="D72" s="121"/>
      <c r="E72" s="110"/>
      <c r="F72" s="125"/>
      <c r="G72" s="92"/>
    </row>
    <row r="73" spans="1:7" ht="15.75" thickBot="1" x14ac:dyDescent="0.3">
      <c r="A73" s="35"/>
      <c r="B73" s="117"/>
      <c r="C73" s="120"/>
      <c r="D73" s="122"/>
      <c r="E73" s="123"/>
      <c r="F73" s="126"/>
      <c r="G73" s="93"/>
    </row>
  </sheetData>
  <mergeCells count="89">
    <mergeCell ref="A1:H1"/>
    <mergeCell ref="A2:H2"/>
    <mergeCell ref="A3:H3"/>
    <mergeCell ref="A4:A28"/>
    <mergeCell ref="B4:F4"/>
    <mergeCell ref="G4:H4"/>
    <mergeCell ref="B5:F5"/>
    <mergeCell ref="G5:H5"/>
    <mergeCell ref="B6:F6"/>
    <mergeCell ref="G6:H6"/>
    <mergeCell ref="B7:F7"/>
    <mergeCell ref="G7:H7"/>
    <mergeCell ref="B8:F8"/>
    <mergeCell ref="G8:H8"/>
    <mergeCell ref="B9:F9"/>
    <mergeCell ref="G9:H9"/>
    <mergeCell ref="B10:F10"/>
    <mergeCell ref="G10:H10"/>
    <mergeCell ref="B11:F11"/>
    <mergeCell ref="G11:H11"/>
    <mergeCell ref="B12:F12"/>
    <mergeCell ref="G12:H12"/>
    <mergeCell ref="B13:F13"/>
    <mergeCell ref="G13:H13"/>
    <mergeCell ref="B14:F14"/>
    <mergeCell ref="G14:H14"/>
    <mergeCell ref="B15:F15"/>
    <mergeCell ref="G15:H15"/>
    <mergeCell ref="B16:F16"/>
    <mergeCell ref="G16:H16"/>
    <mergeCell ref="B17:F17"/>
    <mergeCell ref="G17:H17"/>
    <mergeCell ref="B18:F18"/>
    <mergeCell ref="G18:H18"/>
    <mergeCell ref="B19:F19"/>
    <mergeCell ref="G19:H19"/>
    <mergeCell ref="B20:D21"/>
    <mergeCell ref="E20:F20"/>
    <mergeCell ref="G20:H20"/>
    <mergeCell ref="E21:F21"/>
    <mergeCell ref="G21:H21"/>
    <mergeCell ref="B22:F22"/>
    <mergeCell ref="G22:H22"/>
    <mergeCell ref="B23:F23"/>
    <mergeCell ref="G23:H23"/>
    <mergeCell ref="B24:F24"/>
    <mergeCell ref="G24:H24"/>
    <mergeCell ref="B25:F25"/>
    <mergeCell ref="G25:H25"/>
    <mergeCell ref="B26:F26"/>
    <mergeCell ref="G26:H26"/>
    <mergeCell ref="B27:F27"/>
    <mergeCell ref="G27:H27"/>
    <mergeCell ref="B28:F28"/>
    <mergeCell ref="G28:H28"/>
    <mergeCell ref="A30:A43"/>
    <mergeCell ref="B30:H32"/>
    <mergeCell ref="B33:B34"/>
    <mergeCell ref="C33:C34"/>
    <mergeCell ref="D33:D34"/>
    <mergeCell ref="E33:E34"/>
    <mergeCell ref="F33:F34"/>
    <mergeCell ref="G33:G34"/>
    <mergeCell ref="H33:H34"/>
    <mergeCell ref="H35:H43"/>
    <mergeCell ref="A45:A58"/>
    <mergeCell ref="B45:H47"/>
    <mergeCell ref="B48:B49"/>
    <mergeCell ref="C48:C49"/>
    <mergeCell ref="D48:D49"/>
    <mergeCell ref="E48:E49"/>
    <mergeCell ref="F48:F49"/>
    <mergeCell ref="G48:G49"/>
    <mergeCell ref="G65:G73"/>
    <mergeCell ref="H48:H49"/>
    <mergeCell ref="H50:H58"/>
    <mergeCell ref="A60:A73"/>
    <mergeCell ref="B60:B64"/>
    <mergeCell ref="C60:C64"/>
    <mergeCell ref="D60:F60"/>
    <mergeCell ref="G60:G64"/>
    <mergeCell ref="D61:D64"/>
    <mergeCell ref="E61:E64"/>
    <mergeCell ref="F61:F64"/>
    <mergeCell ref="B65:B73"/>
    <mergeCell ref="C65:C73"/>
    <mergeCell ref="D65:D73"/>
    <mergeCell ref="E65:E73"/>
    <mergeCell ref="F65:F73"/>
  </mergeCells>
  <conditionalFormatting sqref="G27">
    <cfRule type="expression" dxfId="8" priority="4">
      <formula>$G$26="JA"</formula>
    </cfRule>
  </conditionalFormatting>
  <conditionalFormatting sqref="H35">
    <cfRule type="expression" dxfId="7" priority="3">
      <formula>$W$10="Ersatztermin hat stattgefunden"</formula>
    </cfRule>
  </conditionalFormatting>
  <conditionalFormatting sqref="H50">
    <cfRule type="expression" dxfId="6" priority="2">
      <formula>$W$10="Ersatztermin hat stattgefunden"</formula>
    </cfRule>
  </conditionalFormatting>
  <conditionalFormatting sqref="C65">
    <cfRule type="expression" dxfId="5" priority="1">
      <formula>$W$10="Ersatztermin hat stattgefunden"</formula>
    </cfRule>
  </conditionalFormatting>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Daten!$A$28:$A$31</xm:f>
          </x14:formula1>
          <xm:sqref>G22:H22</xm:sqref>
        </x14:dataValidation>
        <x14:dataValidation type="list" allowBlank="1" showInputMessage="1" showErrorMessage="1">
          <x14:formula1>
            <xm:f>Daten!$A$34:$A$37</xm:f>
          </x14:formula1>
          <xm:sqref>D50:D58 D35:D43</xm:sqref>
        </x14:dataValidation>
        <x14:dataValidation type="list" allowBlank="1" showInputMessage="1" showErrorMessage="1">
          <x14:formula1>
            <xm:f>Daten!$A$40:$A$60</xm:f>
          </x14:formula1>
          <xm:sqref>G21:H21</xm:sqref>
        </x14:dataValidation>
        <x14:dataValidation type="list" allowBlank="1" showInputMessage="1" showErrorMessage="1">
          <x14:formula1>
            <xm:f>Daten!$B$40:$B$49</xm:f>
          </x14:formula1>
          <xm:sqref>G20:H20</xm:sqref>
        </x14:dataValidation>
        <x14:dataValidation type="list" allowBlank="1" showInputMessage="1" showErrorMessage="1">
          <x14:formula1>
            <xm:f>Daten!$C$49:$C$51</xm:f>
          </x14:formula1>
          <xm:sqref>G10:H10</xm:sqref>
        </x14:dataValidation>
        <x14:dataValidation type="list" allowBlank="1" showInputMessage="1" showErrorMessage="1">
          <x14:formula1>
            <xm:f>Daten!$C$41:$C$46</xm:f>
          </x14:formula1>
          <xm:sqref>G8:H8</xm:sqref>
        </x14:dataValidation>
        <x14:dataValidation type="list" allowBlank="1" showInputMessage="1" showErrorMessage="1">
          <x14:formula1>
            <xm:f>Daten!$C$2:$C$38</xm:f>
          </x14:formula1>
          <xm:sqref>C35:C43 C50:C58</xm:sqref>
        </x14:dataValidation>
        <x14:dataValidation type="list" allowBlank="1" showInputMessage="1" showErrorMessage="1">
          <x14:formula1>
            <xm:f>Daten!$E$2:$E$3</xm:f>
          </x14:formula1>
          <xm:sqref>G26</xm:sqref>
        </x14:dataValidation>
        <x14:dataValidation type="list" allowBlank="1" showInputMessage="1" showErrorMessage="1">
          <x14:formula1>
            <xm:f>Daten!$A$22:$A$24</xm:f>
          </x14:formula1>
          <xm:sqref>G18</xm:sqref>
        </x14:dataValidation>
        <x14:dataValidation type="list" allowBlank="1" showInputMessage="1" showErrorMessage="1">
          <x14:formula1>
            <xm:f>Daten!$E$6:$E$11</xm:f>
          </x14:formula1>
          <xm:sqref>G17 G24</xm:sqref>
        </x14:dataValidation>
        <x14:dataValidation type="list" allowBlank="1" showInputMessage="1" showErrorMessage="1">
          <x14:formula1>
            <xm:f>Daten!$A$15:$A$19</xm:f>
          </x14:formula1>
          <xm:sqref>G13</xm:sqref>
        </x14:dataValidation>
        <x14:dataValidation type="list" allowBlank="1" showInputMessage="1" showErrorMessage="1">
          <x14:formula1>
            <xm:f>Daten!$E$6:$E$10</xm:f>
          </x14:formula1>
          <xm:sqref>G11</xm:sqref>
        </x14:dataValidation>
        <x14:dataValidation type="list" allowBlank="1" showInputMessage="1" showErrorMessage="1">
          <x14:formula1>
            <xm:f>Daten!$E$14:$E$15</xm:f>
          </x14:formula1>
          <xm:sqref>G27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73"/>
  <sheetViews>
    <sheetView tabSelected="1" zoomScale="90" zoomScaleNormal="90" workbookViewId="0">
      <selection activeCell="A3" sqref="A3:H3"/>
    </sheetView>
  </sheetViews>
  <sheetFormatPr baseColWidth="10" defaultRowHeight="15" x14ac:dyDescent="0.25"/>
  <cols>
    <col min="1" max="1" width="6.85546875" customWidth="1"/>
    <col min="2" max="2" width="17.85546875" customWidth="1"/>
    <col min="3" max="3" width="41.28515625" bestFit="1" customWidth="1"/>
    <col min="4" max="4" width="21.7109375" bestFit="1" customWidth="1"/>
    <col min="5" max="5" width="27.28515625" customWidth="1"/>
    <col min="6" max="6" width="26.85546875" bestFit="1" customWidth="1"/>
    <col min="7" max="7" width="20" customWidth="1"/>
    <col min="8" max="8" width="22.7109375" customWidth="1"/>
    <col min="9" max="9" width="22.85546875" customWidth="1"/>
  </cols>
  <sheetData>
    <row r="1" spans="1:14" ht="21" x14ac:dyDescent="0.35">
      <c r="A1" s="30" t="s">
        <v>55</v>
      </c>
      <c r="B1" s="30"/>
      <c r="C1" s="30"/>
      <c r="D1" s="30"/>
      <c r="E1" s="30"/>
      <c r="F1" s="30"/>
      <c r="G1" s="30"/>
      <c r="H1" s="30"/>
    </row>
    <row r="2" spans="1:14" ht="18.75" x14ac:dyDescent="0.3">
      <c r="A2" s="31" t="s">
        <v>54</v>
      </c>
      <c r="B2" s="31"/>
      <c r="C2" s="31"/>
      <c r="D2" s="31"/>
      <c r="E2" s="31"/>
      <c r="F2" s="31"/>
      <c r="G2" s="31"/>
      <c r="H2" s="31"/>
    </row>
    <row r="3" spans="1:14" ht="31.5" customHeight="1" thickBot="1" x14ac:dyDescent="0.3">
      <c r="A3" s="32" t="s">
        <v>150</v>
      </c>
      <c r="B3" s="32"/>
      <c r="C3" s="32"/>
      <c r="D3" s="32"/>
      <c r="E3" s="32"/>
      <c r="F3" s="32"/>
      <c r="G3" s="32"/>
      <c r="H3" s="32"/>
      <c r="I3" s="29"/>
      <c r="J3" s="29"/>
      <c r="K3" s="29"/>
      <c r="L3" s="29"/>
      <c r="M3" s="29"/>
      <c r="N3" s="29"/>
    </row>
    <row r="4" spans="1:14" ht="15" customHeight="1" x14ac:dyDescent="0.25">
      <c r="A4" s="33" t="s">
        <v>114</v>
      </c>
      <c r="B4" s="36" t="s">
        <v>115</v>
      </c>
      <c r="C4" s="37"/>
      <c r="D4" s="37"/>
      <c r="E4" s="37"/>
      <c r="F4" s="139"/>
      <c r="G4" s="38">
        <v>43908</v>
      </c>
      <c r="H4" s="39"/>
    </row>
    <row r="5" spans="1:14" ht="15" customHeight="1" x14ac:dyDescent="0.25">
      <c r="A5" s="34"/>
      <c r="B5" s="40" t="s">
        <v>116</v>
      </c>
      <c r="C5" s="41"/>
      <c r="D5" s="41"/>
      <c r="E5" s="41"/>
      <c r="F5" s="46"/>
      <c r="G5" s="42">
        <v>43910</v>
      </c>
      <c r="H5" s="43"/>
    </row>
    <row r="6" spans="1:14" x14ac:dyDescent="0.25">
      <c r="A6" s="34"/>
      <c r="B6" s="40" t="s">
        <v>125</v>
      </c>
      <c r="C6" s="41"/>
      <c r="D6" s="41"/>
      <c r="E6" s="41"/>
      <c r="F6" s="46"/>
      <c r="G6" s="133">
        <v>12345</v>
      </c>
      <c r="H6" s="45"/>
    </row>
    <row r="7" spans="1:14" ht="15" customHeight="1" x14ac:dyDescent="0.25">
      <c r="A7" s="34"/>
      <c r="B7" s="40" t="s">
        <v>126</v>
      </c>
      <c r="C7" s="41"/>
      <c r="D7" s="41"/>
      <c r="E7" s="41"/>
      <c r="F7" s="46"/>
      <c r="G7" s="133" t="s">
        <v>148</v>
      </c>
      <c r="H7" s="45"/>
    </row>
    <row r="8" spans="1:14" ht="15" customHeight="1" x14ac:dyDescent="0.25">
      <c r="A8" s="34"/>
      <c r="B8" s="40" t="s">
        <v>127</v>
      </c>
      <c r="C8" s="41"/>
      <c r="D8" s="41"/>
      <c r="E8" s="41"/>
      <c r="F8" s="46"/>
      <c r="G8" s="133" t="s">
        <v>131</v>
      </c>
      <c r="H8" s="45"/>
    </row>
    <row r="9" spans="1:14" ht="15" customHeight="1" x14ac:dyDescent="0.25">
      <c r="A9" s="34"/>
      <c r="B9" s="40" t="s">
        <v>113</v>
      </c>
      <c r="C9" s="41"/>
      <c r="D9" s="41"/>
      <c r="E9" s="41"/>
      <c r="F9" s="46"/>
      <c r="G9" s="133">
        <v>6789</v>
      </c>
      <c r="H9" s="45"/>
    </row>
    <row r="10" spans="1:14" ht="15" customHeight="1" x14ac:dyDescent="0.25">
      <c r="A10" s="34"/>
      <c r="B10" s="40" t="s">
        <v>112</v>
      </c>
      <c r="C10" s="41"/>
      <c r="D10" s="41"/>
      <c r="E10" s="41"/>
      <c r="F10" s="46"/>
      <c r="G10" s="133" t="s">
        <v>136</v>
      </c>
      <c r="H10" s="45"/>
    </row>
    <row r="11" spans="1:14" ht="15" customHeight="1" x14ac:dyDescent="0.25">
      <c r="A11" s="34"/>
      <c r="B11" s="40" t="s">
        <v>139</v>
      </c>
      <c r="C11" s="41"/>
      <c r="D11" s="41"/>
      <c r="E11" s="41"/>
      <c r="F11" s="46"/>
      <c r="G11" s="130" t="s">
        <v>48</v>
      </c>
      <c r="H11" s="48"/>
    </row>
    <row r="12" spans="1:14" ht="15" customHeight="1" x14ac:dyDescent="0.25">
      <c r="A12" s="34"/>
      <c r="B12" s="40" t="s">
        <v>140</v>
      </c>
      <c r="C12" s="41"/>
      <c r="D12" s="41"/>
      <c r="E12" s="41"/>
      <c r="F12" s="46"/>
      <c r="G12" s="137">
        <v>43880</v>
      </c>
      <c r="H12" s="50"/>
    </row>
    <row r="13" spans="1:14" ht="15" customHeight="1" x14ac:dyDescent="0.25">
      <c r="A13" s="34"/>
      <c r="B13" s="40" t="s">
        <v>123</v>
      </c>
      <c r="C13" s="41"/>
      <c r="D13" s="41"/>
      <c r="E13" s="41"/>
      <c r="F13" s="46"/>
      <c r="G13" s="137" t="s">
        <v>60</v>
      </c>
      <c r="H13" s="50"/>
    </row>
    <row r="14" spans="1:14" ht="15" customHeight="1" x14ac:dyDescent="0.25">
      <c r="A14" s="34"/>
      <c r="B14" s="40" t="s">
        <v>117</v>
      </c>
      <c r="C14" s="41"/>
      <c r="D14" s="41"/>
      <c r="E14" s="41"/>
      <c r="F14" s="46"/>
      <c r="G14" s="138">
        <v>43908</v>
      </c>
      <c r="H14" s="52"/>
    </row>
    <row r="15" spans="1:14" ht="15" customHeight="1" x14ac:dyDescent="0.25">
      <c r="A15" s="34"/>
      <c r="B15" s="40" t="s">
        <v>118</v>
      </c>
      <c r="C15" s="41"/>
      <c r="D15" s="41"/>
      <c r="E15" s="41"/>
      <c r="F15" s="46"/>
      <c r="G15" s="138">
        <v>43910</v>
      </c>
      <c r="H15" s="52"/>
    </row>
    <row r="16" spans="1:14" ht="15" customHeight="1" x14ac:dyDescent="0.25">
      <c r="A16" s="34"/>
      <c r="B16" s="40" t="s">
        <v>119</v>
      </c>
      <c r="C16" s="41"/>
      <c r="D16" s="41"/>
      <c r="E16" s="41"/>
      <c r="F16" s="46"/>
      <c r="G16" s="137">
        <v>43892</v>
      </c>
      <c r="H16" s="50"/>
    </row>
    <row r="17" spans="1:8" ht="15" customHeight="1" x14ac:dyDescent="0.25">
      <c r="A17" s="34"/>
      <c r="B17" s="40" t="s">
        <v>120</v>
      </c>
      <c r="C17" s="41"/>
      <c r="D17" s="41"/>
      <c r="E17" s="41"/>
      <c r="F17" s="46"/>
      <c r="G17" s="137" t="s">
        <v>48</v>
      </c>
      <c r="H17" s="50"/>
    </row>
    <row r="18" spans="1:8" ht="15" customHeight="1" x14ac:dyDescent="0.25">
      <c r="A18" s="34"/>
      <c r="B18" s="40" t="s">
        <v>121</v>
      </c>
      <c r="C18" s="41"/>
      <c r="D18" s="41"/>
      <c r="E18" s="41"/>
      <c r="F18" s="46"/>
      <c r="G18" s="130" t="s">
        <v>65</v>
      </c>
      <c r="H18" s="48"/>
    </row>
    <row r="19" spans="1:8" ht="15" customHeight="1" x14ac:dyDescent="0.25">
      <c r="A19" s="34"/>
      <c r="B19" s="40" t="s">
        <v>111</v>
      </c>
      <c r="C19" s="41"/>
      <c r="D19" s="41"/>
      <c r="E19" s="41"/>
      <c r="F19" s="46"/>
      <c r="G19" s="134">
        <v>5000</v>
      </c>
      <c r="H19" s="54"/>
    </row>
    <row r="20" spans="1:8" ht="15" customHeight="1" x14ac:dyDescent="0.25">
      <c r="A20" s="34"/>
      <c r="B20" s="55" t="s">
        <v>110</v>
      </c>
      <c r="C20" s="56"/>
      <c r="D20" s="56"/>
      <c r="E20" s="56" t="s">
        <v>141</v>
      </c>
      <c r="F20" s="59"/>
      <c r="G20" s="135">
        <v>10</v>
      </c>
      <c r="H20" s="61"/>
    </row>
    <row r="21" spans="1:8" ht="15" customHeight="1" x14ac:dyDescent="0.25">
      <c r="A21" s="34"/>
      <c r="B21" s="57"/>
      <c r="C21" s="58"/>
      <c r="D21" s="58"/>
      <c r="E21" s="58" t="s">
        <v>142</v>
      </c>
      <c r="F21" s="62"/>
      <c r="G21" s="136">
        <v>0.5</v>
      </c>
      <c r="H21" s="64"/>
    </row>
    <row r="22" spans="1:8" ht="15" customHeight="1" x14ac:dyDescent="0.25">
      <c r="A22" s="34"/>
      <c r="B22" s="40" t="s">
        <v>145</v>
      </c>
      <c r="C22" s="41"/>
      <c r="D22" s="41"/>
      <c r="E22" s="41"/>
      <c r="F22" s="46"/>
      <c r="G22" s="132" t="s">
        <v>67</v>
      </c>
      <c r="H22" s="66"/>
    </row>
    <row r="23" spans="1:8" ht="15" customHeight="1" x14ac:dyDescent="0.25">
      <c r="A23" s="34"/>
      <c r="B23" s="40" t="s">
        <v>68</v>
      </c>
      <c r="C23" s="41"/>
      <c r="D23" s="41"/>
      <c r="E23" s="41"/>
      <c r="F23" s="46"/>
      <c r="G23" s="42">
        <v>43892</v>
      </c>
      <c r="H23" s="43"/>
    </row>
    <row r="24" spans="1:8" ht="15" customHeight="1" x14ac:dyDescent="0.25">
      <c r="A24" s="34"/>
      <c r="B24" s="40" t="s">
        <v>90</v>
      </c>
      <c r="C24" s="41"/>
      <c r="D24" s="41"/>
      <c r="E24" s="41"/>
      <c r="F24" s="46"/>
      <c r="G24" s="133" t="s">
        <v>48</v>
      </c>
      <c r="H24" s="45"/>
    </row>
    <row r="25" spans="1:8" ht="15" customHeight="1" x14ac:dyDescent="0.25">
      <c r="A25" s="34"/>
      <c r="B25" s="40" t="s">
        <v>109</v>
      </c>
      <c r="C25" s="41"/>
      <c r="D25" s="41"/>
      <c r="E25" s="41"/>
      <c r="F25" s="46"/>
      <c r="G25" s="129">
        <v>2500</v>
      </c>
      <c r="H25" s="69"/>
    </row>
    <row r="26" spans="1:8" ht="15" customHeight="1" x14ac:dyDescent="0.25">
      <c r="A26" s="34"/>
      <c r="B26" s="40" t="s">
        <v>108</v>
      </c>
      <c r="C26" s="41"/>
      <c r="D26" s="41"/>
      <c r="E26" s="41"/>
      <c r="F26" s="46"/>
      <c r="G26" s="130" t="s">
        <v>41</v>
      </c>
      <c r="H26" s="48"/>
    </row>
    <row r="27" spans="1:8" ht="15.75" customHeight="1" x14ac:dyDescent="0.25">
      <c r="A27" s="34"/>
      <c r="B27" s="40" t="s">
        <v>122</v>
      </c>
      <c r="C27" s="41"/>
      <c r="D27" s="41"/>
      <c r="E27" s="41"/>
      <c r="F27" s="46"/>
      <c r="G27" s="131"/>
      <c r="H27" s="71"/>
    </row>
    <row r="28" spans="1:8" ht="30.75" customHeight="1" thickBot="1" x14ac:dyDescent="0.3">
      <c r="A28" s="35"/>
      <c r="B28" s="72" t="s">
        <v>143</v>
      </c>
      <c r="C28" s="73"/>
      <c r="D28" s="73"/>
      <c r="E28" s="73"/>
      <c r="F28" s="73"/>
      <c r="G28" s="74"/>
      <c r="H28" s="75"/>
    </row>
    <row r="29" spans="1:8" ht="15.75" thickBot="1" x14ac:dyDescent="0.3"/>
    <row r="30" spans="1:8" x14ac:dyDescent="0.25">
      <c r="A30" s="33" t="s">
        <v>73</v>
      </c>
      <c r="B30" s="76" t="s">
        <v>91</v>
      </c>
      <c r="C30" s="77"/>
      <c r="D30" s="77"/>
      <c r="E30" s="77"/>
      <c r="F30" s="77"/>
      <c r="G30" s="77"/>
      <c r="H30" s="78"/>
    </row>
    <row r="31" spans="1:8" x14ac:dyDescent="0.25">
      <c r="A31" s="34"/>
      <c r="B31" s="79"/>
      <c r="C31" s="80"/>
      <c r="D31" s="80"/>
      <c r="E31" s="80"/>
      <c r="F31" s="80"/>
      <c r="G31" s="80"/>
      <c r="H31" s="81"/>
    </row>
    <row r="32" spans="1:8" x14ac:dyDescent="0.25">
      <c r="A32" s="34"/>
      <c r="B32" s="79"/>
      <c r="C32" s="80"/>
      <c r="D32" s="80"/>
      <c r="E32" s="80"/>
      <c r="F32" s="80"/>
      <c r="G32" s="80"/>
      <c r="H32" s="81"/>
    </row>
    <row r="33" spans="1:8" ht="15" customHeight="1" x14ac:dyDescent="0.25">
      <c r="A33" s="34"/>
      <c r="B33" s="82" t="s">
        <v>74</v>
      </c>
      <c r="C33" s="127" t="s">
        <v>86</v>
      </c>
      <c r="D33" s="83" t="s">
        <v>81</v>
      </c>
      <c r="E33" s="84" t="s">
        <v>80</v>
      </c>
      <c r="F33" s="84" t="s">
        <v>93</v>
      </c>
      <c r="G33" s="83" t="s">
        <v>73</v>
      </c>
      <c r="H33" s="85" t="s">
        <v>85</v>
      </c>
    </row>
    <row r="34" spans="1:8" ht="60.75" customHeight="1" x14ac:dyDescent="0.25">
      <c r="A34" s="34"/>
      <c r="B34" s="82"/>
      <c r="C34" s="128"/>
      <c r="D34" s="83"/>
      <c r="E34" s="84"/>
      <c r="F34" s="84"/>
      <c r="G34" s="83"/>
      <c r="H34" s="85"/>
    </row>
    <row r="35" spans="1:8" x14ac:dyDescent="0.25">
      <c r="A35" s="34"/>
      <c r="B35" s="4" t="s">
        <v>51</v>
      </c>
      <c r="C35" s="13" t="s">
        <v>15</v>
      </c>
      <c r="D35" s="4" t="s">
        <v>79</v>
      </c>
      <c r="E35" s="5">
        <v>250</v>
      </c>
      <c r="F35" s="9">
        <v>25</v>
      </c>
      <c r="G35" s="2">
        <f>IF(D35="Pauschale",(F35/100)*E35,IF(D35="Ø Stundensatz",F35*E35,IF(D35="Wareneinsatz",(F35/100)*E35,E35)))</f>
        <v>62.5</v>
      </c>
      <c r="H35" s="86">
        <f>SUM(G35:G43)</f>
        <v>5337.5</v>
      </c>
    </row>
    <row r="36" spans="1:8" x14ac:dyDescent="0.25">
      <c r="A36" s="34"/>
      <c r="B36" s="4" t="s">
        <v>52</v>
      </c>
      <c r="C36" s="13" t="s">
        <v>15</v>
      </c>
      <c r="D36" s="4" t="s">
        <v>38</v>
      </c>
      <c r="E36" s="5">
        <v>25</v>
      </c>
      <c r="F36" s="9">
        <v>200</v>
      </c>
      <c r="G36" s="3">
        <f t="shared" ref="G36:G43" si="0">IF(D36="Pauschale",(F36/100)*E36,IF(D36="Ø Stundensatz",F36*E36,IF(D36="Wareneinsatz",(F36/100)*E36,E36)))</f>
        <v>5000</v>
      </c>
      <c r="H36" s="87"/>
    </row>
    <row r="37" spans="1:8" x14ac:dyDescent="0.25">
      <c r="A37" s="34"/>
      <c r="B37" s="4" t="s">
        <v>53</v>
      </c>
      <c r="C37" s="13" t="s">
        <v>15</v>
      </c>
      <c r="D37" s="4" t="s">
        <v>79</v>
      </c>
      <c r="E37" s="5">
        <v>500</v>
      </c>
      <c r="F37" s="9">
        <v>50</v>
      </c>
      <c r="G37" s="3">
        <f t="shared" si="0"/>
        <v>250</v>
      </c>
      <c r="H37" s="87"/>
    </row>
    <row r="38" spans="1:8" x14ac:dyDescent="0.25">
      <c r="A38" s="34"/>
      <c r="B38" s="4" t="s">
        <v>87</v>
      </c>
      <c r="C38" s="13" t="s">
        <v>37</v>
      </c>
      <c r="D38" s="4" t="s">
        <v>38</v>
      </c>
      <c r="E38" s="5">
        <v>25</v>
      </c>
      <c r="F38" s="9">
        <v>1</v>
      </c>
      <c r="G38" s="3">
        <f t="shared" si="0"/>
        <v>25</v>
      </c>
      <c r="H38" s="87"/>
    </row>
    <row r="39" spans="1:8" x14ac:dyDescent="0.25">
      <c r="A39" s="34"/>
      <c r="B39" s="4"/>
      <c r="C39" s="13"/>
      <c r="D39" s="4"/>
      <c r="E39" s="5"/>
      <c r="F39" s="9"/>
      <c r="G39" s="3">
        <f t="shared" si="0"/>
        <v>0</v>
      </c>
      <c r="H39" s="87"/>
    </row>
    <row r="40" spans="1:8" x14ac:dyDescent="0.25">
      <c r="A40" s="34"/>
      <c r="B40" s="4"/>
      <c r="C40" s="13"/>
      <c r="D40" s="4"/>
      <c r="E40" s="5"/>
      <c r="F40" s="9"/>
      <c r="G40" s="3">
        <f t="shared" si="0"/>
        <v>0</v>
      </c>
      <c r="H40" s="87"/>
    </row>
    <row r="41" spans="1:8" x14ac:dyDescent="0.25">
      <c r="A41" s="34"/>
      <c r="B41" s="4"/>
      <c r="C41" s="13"/>
      <c r="D41" s="4"/>
      <c r="E41" s="5"/>
      <c r="F41" s="9"/>
      <c r="G41" s="3">
        <f t="shared" si="0"/>
        <v>0</v>
      </c>
      <c r="H41" s="87"/>
    </row>
    <row r="42" spans="1:8" x14ac:dyDescent="0.25">
      <c r="A42" s="34"/>
      <c r="B42" s="4"/>
      <c r="C42" s="13"/>
      <c r="D42" s="4"/>
      <c r="E42" s="5"/>
      <c r="F42" s="9"/>
      <c r="G42" s="3">
        <f t="shared" si="0"/>
        <v>0</v>
      </c>
      <c r="H42" s="87"/>
    </row>
    <row r="43" spans="1:8" ht="15.75" thickBot="1" x14ac:dyDescent="0.3">
      <c r="A43" s="35"/>
      <c r="B43" s="24"/>
      <c r="C43" s="25"/>
      <c r="D43" s="24"/>
      <c r="E43" s="23"/>
      <c r="F43" s="26"/>
      <c r="G43" s="22">
        <f t="shared" si="0"/>
        <v>0</v>
      </c>
      <c r="H43" s="88"/>
    </row>
    <row r="44" spans="1:8" ht="15.75" thickBot="1" x14ac:dyDescent="0.3"/>
    <row r="45" spans="1:8" x14ac:dyDescent="0.25">
      <c r="A45" s="33" t="s">
        <v>0</v>
      </c>
      <c r="B45" s="76" t="s">
        <v>92</v>
      </c>
      <c r="C45" s="77"/>
      <c r="D45" s="77"/>
      <c r="E45" s="77"/>
      <c r="F45" s="77"/>
      <c r="G45" s="77"/>
      <c r="H45" s="78"/>
    </row>
    <row r="46" spans="1:8" x14ac:dyDescent="0.25">
      <c r="A46" s="34"/>
      <c r="B46" s="79"/>
      <c r="C46" s="80"/>
      <c r="D46" s="80"/>
      <c r="E46" s="80"/>
      <c r="F46" s="80"/>
      <c r="G46" s="80"/>
      <c r="H46" s="81"/>
    </row>
    <row r="47" spans="1:8" x14ac:dyDescent="0.25">
      <c r="A47" s="34"/>
      <c r="B47" s="89"/>
      <c r="C47" s="90"/>
      <c r="D47" s="90"/>
      <c r="E47" s="90"/>
      <c r="F47" s="90"/>
      <c r="G47" s="90"/>
      <c r="H47" s="91"/>
    </row>
    <row r="48" spans="1:8" x14ac:dyDescent="0.25">
      <c r="A48" s="34"/>
      <c r="B48" s="82" t="s">
        <v>82</v>
      </c>
      <c r="C48" s="83" t="s">
        <v>86</v>
      </c>
      <c r="D48" s="83" t="s">
        <v>81</v>
      </c>
      <c r="E48" s="84" t="s">
        <v>80</v>
      </c>
      <c r="F48" s="84" t="s">
        <v>93</v>
      </c>
      <c r="G48" s="83" t="s">
        <v>0</v>
      </c>
      <c r="H48" s="85" t="s">
        <v>84</v>
      </c>
    </row>
    <row r="49" spans="1:8" ht="58.5" customHeight="1" x14ac:dyDescent="0.25">
      <c r="A49" s="34"/>
      <c r="B49" s="82"/>
      <c r="C49" s="83"/>
      <c r="D49" s="83"/>
      <c r="E49" s="84"/>
      <c r="F49" s="84"/>
      <c r="G49" s="83"/>
      <c r="H49" s="85"/>
    </row>
    <row r="50" spans="1:8" x14ac:dyDescent="0.25">
      <c r="A50" s="34"/>
      <c r="B50" s="4" t="s">
        <v>83</v>
      </c>
      <c r="C50" s="13" t="s">
        <v>11</v>
      </c>
      <c r="D50" s="4" t="s">
        <v>79</v>
      </c>
      <c r="E50" s="5">
        <v>250</v>
      </c>
      <c r="F50" s="9">
        <v>20</v>
      </c>
      <c r="G50" s="2">
        <f>IF(D50="Pauschale",(F50/100)*E50,IF(D50="Ø Stundensatz",F50*E50,IF(D50="Wareneinsatz",(F50/100)*E50,E50)))</f>
        <v>50</v>
      </c>
      <c r="H50" s="86">
        <f>SUM(G50:G58)</f>
        <v>50</v>
      </c>
    </row>
    <row r="51" spans="1:8" x14ac:dyDescent="0.25">
      <c r="A51" s="34"/>
      <c r="B51" s="4"/>
      <c r="C51" s="13"/>
      <c r="D51" s="4"/>
      <c r="E51" s="5"/>
      <c r="F51" s="9"/>
      <c r="G51" s="3">
        <f t="shared" ref="G51:G58" si="1">IF(D51="Pauschale",(F51/100)*E51,IF(D51="Ø Stundensatz",F51*E51,IF(D51="Wareneinsatz",(F51/100)*E51,E51)))</f>
        <v>0</v>
      </c>
      <c r="H51" s="87"/>
    </row>
    <row r="52" spans="1:8" x14ac:dyDescent="0.25">
      <c r="A52" s="34"/>
      <c r="B52" s="4"/>
      <c r="C52" s="13"/>
      <c r="D52" s="4"/>
      <c r="E52" s="5"/>
      <c r="F52" s="9"/>
      <c r="G52" s="3">
        <f t="shared" si="1"/>
        <v>0</v>
      </c>
      <c r="H52" s="87"/>
    </row>
    <row r="53" spans="1:8" x14ac:dyDescent="0.25">
      <c r="A53" s="34"/>
      <c r="B53" s="4"/>
      <c r="C53" s="13"/>
      <c r="D53" s="4"/>
      <c r="E53" s="5"/>
      <c r="F53" s="9"/>
      <c r="G53" s="3">
        <f t="shared" si="1"/>
        <v>0</v>
      </c>
      <c r="H53" s="87"/>
    </row>
    <row r="54" spans="1:8" x14ac:dyDescent="0.25">
      <c r="A54" s="34"/>
      <c r="B54" s="4"/>
      <c r="C54" s="13"/>
      <c r="D54" s="4"/>
      <c r="E54" s="5"/>
      <c r="F54" s="9"/>
      <c r="G54" s="3">
        <f t="shared" si="1"/>
        <v>0</v>
      </c>
      <c r="H54" s="87"/>
    </row>
    <row r="55" spans="1:8" x14ac:dyDescent="0.25">
      <c r="A55" s="34"/>
      <c r="B55" s="4"/>
      <c r="C55" s="13"/>
      <c r="D55" s="4"/>
      <c r="E55" s="5"/>
      <c r="F55" s="9"/>
      <c r="G55" s="3">
        <f t="shared" si="1"/>
        <v>0</v>
      </c>
      <c r="H55" s="87"/>
    </row>
    <row r="56" spans="1:8" x14ac:dyDescent="0.25">
      <c r="A56" s="34"/>
      <c r="B56" s="4"/>
      <c r="C56" s="13"/>
      <c r="D56" s="4"/>
      <c r="E56" s="5"/>
      <c r="F56" s="9"/>
      <c r="G56" s="3">
        <f t="shared" si="1"/>
        <v>0</v>
      </c>
      <c r="H56" s="87"/>
    </row>
    <row r="57" spans="1:8" x14ac:dyDescent="0.25">
      <c r="A57" s="34"/>
      <c r="B57" s="4"/>
      <c r="C57" s="13"/>
      <c r="D57" s="4"/>
      <c r="E57" s="5"/>
      <c r="F57" s="9"/>
      <c r="G57" s="3">
        <f t="shared" si="1"/>
        <v>0</v>
      </c>
      <c r="H57" s="87"/>
    </row>
    <row r="58" spans="1:8" ht="15.75" thickBot="1" x14ac:dyDescent="0.3">
      <c r="A58" s="35"/>
      <c r="B58" s="24"/>
      <c r="C58" s="25"/>
      <c r="D58" s="24"/>
      <c r="E58" s="23"/>
      <c r="F58" s="26"/>
      <c r="G58" s="22">
        <f t="shared" si="1"/>
        <v>0</v>
      </c>
      <c r="H58" s="88"/>
    </row>
    <row r="59" spans="1:8" ht="15.75" thickBot="1" x14ac:dyDescent="0.3"/>
    <row r="60" spans="1:8" x14ac:dyDescent="0.25">
      <c r="A60" s="33" t="s">
        <v>124</v>
      </c>
      <c r="B60" s="94" t="s">
        <v>1</v>
      </c>
      <c r="C60" s="97" t="s">
        <v>88</v>
      </c>
      <c r="D60" s="100" t="s">
        <v>44</v>
      </c>
      <c r="E60" s="101"/>
      <c r="F60" s="102"/>
      <c r="G60" s="103" t="s">
        <v>2</v>
      </c>
    </row>
    <row r="61" spans="1:8" x14ac:dyDescent="0.25">
      <c r="A61" s="34"/>
      <c r="B61" s="95"/>
      <c r="C61" s="98"/>
      <c r="D61" s="106" t="s">
        <v>39</v>
      </c>
      <c r="E61" s="109" t="s">
        <v>43</v>
      </c>
      <c r="F61" s="112" t="s">
        <v>50</v>
      </c>
      <c r="G61" s="104"/>
    </row>
    <row r="62" spans="1:8" x14ac:dyDescent="0.25">
      <c r="A62" s="34"/>
      <c r="B62" s="95"/>
      <c r="C62" s="98"/>
      <c r="D62" s="107"/>
      <c r="E62" s="110"/>
      <c r="F62" s="113"/>
      <c r="G62" s="104"/>
    </row>
    <row r="63" spans="1:8" x14ac:dyDescent="0.25">
      <c r="A63" s="34"/>
      <c r="B63" s="95"/>
      <c r="C63" s="98"/>
      <c r="D63" s="107"/>
      <c r="E63" s="110"/>
      <c r="F63" s="113"/>
      <c r="G63" s="104"/>
    </row>
    <row r="64" spans="1:8" x14ac:dyDescent="0.25">
      <c r="A64" s="34"/>
      <c r="B64" s="96"/>
      <c r="C64" s="99"/>
      <c r="D64" s="108"/>
      <c r="E64" s="111"/>
      <c r="F64" s="114"/>
      <c r="G64" s="105"/>
    </row>
    <row r="65" spans="1:7" x14ac:dyDescent="0.25">
      <c r="A65" s="34"/>
      <c r="B65" s="115">
        <f>H50+H35</f>
        <v>5387.5</v>
      </c>
      <c r="C65" s="118">
        <f>SUMIF($C35:$C43,"Abwicklung der Absage/Verschiebung",$G35:$G43)+SUMIF($C50:$C58,"Abwicklung der Absage/Verschiebung",$G50:$G58)</f>
        <v>25</v>
      </c>
      <c r="D65" s="121" t="str">
        <f>G26</f>
        <v>Nein</v>
      </c>
      <c r="E65" s="109" t="str">
        <f>IF(G27="","",G27)</f>
        <v/>
      </c>
      <c r="F65" s="124">
        <f>G25</f>
        <v>2500</v>
      </c>
      <c r="G65" s="92">
        <f>(IF(IF(AND(D65="JA",E65="Ersatztermin hat stattgefunden"),C65,B65)-F65&lt;0,0,IF(AND(D65="JA",E65="Ersatztermin hat stattgefunden"),C65,B65)-F65))</f>
        <v>2887.5</v>
      </c>
    </row>
    <row r="66" spans="1:7" x14ac:dyDescent="0.25">
      <c r="A66" s="34"/>
      <c r="B66" s="116"/>
      <c r="C66" s="119"/>
      <c r="D66" s="121"/>
      <c r="E66" s="110"/>
      <c r="F66" s="125"/>
      <c r="G66" s="92"/>
    </row>
    <row r="67" spans="1:7" x14ac:dyDescent="0.25">
      <c r="A67" s="34"/>
      <c r="B67" s="116"/>
      <c r="C67" s="119"/>
      <c r="D67" s="121"/>
      <c r="E67" s="110"/>
      <c r="F67" s="125"/>
      <c r="G67" s="92"/>
    </row>
    <row r="68" spans="1:7" x14ac:dyDescent="0.25">
      <c r="A68" s="34"/>
      <c r="B68" s="116"/>
      <c r="C68" s="119"/>
      <c r="D68" s="121"/>
      <c r="E68" s="110"/>
      <c r="F68" s="125"/>
      <c r="G68" s="92"/>
    </row>
    <row r="69" spans="1:7" x14ac:dyDescent="0.25">
      <c r="A69" s="34"/>
      <c r="B69" s="116"/>
      <c r="C69" s="119"/>
      <c r="D69" s="121"/>
      <c r="E69" s="110"/>
      <c r="F69" s="125"/>
      <c r="G69" s="92"/>
    </row>
    <row r="70" spans="1:7" x14ac:dyDescent="0.25">
      <c r="A70" s="34"/>
      <c r="B70" s="116"/>
      <c r="C70" s="119"/>
      <c r="D70" s="121"/>
      <c r="E70" s="110"/>
      <c r="F70" s="125"/>
      <c r="G70" s="92"/>
    </row>
    <row r="71" spans="1:7" x14ac:dyDescent="0.25">
      <c r="A71" s="34"/>
      <c r="B71" s="116"/>
      <c r="C71" s="119"/>
      <c r="D71" s="121"/>
      <c r="E71" s="110"/>
      <c r="F71" s="125"/>
      <c r="G71" s="92"/>
    </row>
    <row r="72" spans="1:7" x14ac:dyDescent="0.25">
      <c r="A72" s="34"/>
      <c r="B72" s="116"/>
      <c r="C72" s="119"/>
      <c r="D72" s="121"/>
      <c r="E72" s="110"/>
      <c r="F72" s="125"/>
      <c r="G72" s="92"/>
    </row>
    <row r="73" spans="1:7" ht="15.75" thickBot="1" x14ac:dyDescent="0.3">
      <c r="A73" s="35"/>
      <c r="B73" s="117"/>
      <c r="C73" s="120"/>
      <c r="D73" s="122"/>
      <c r="E73" s="123"/>
      <c r="F73" s="126"/>
      <c r="G73" s="93"/>
    </row>
  </sheetData>
  <mergeCells count="89">
    <mergeCell ref="A1:H1"/>
    <mergeCell ref="A2:H2"/>
    <mergeCell ref="A3:H3"/>
    <mergeCell ref="A4:A28"/>
    <mergeCell ref="B4:F4"/>
    <mergeCell ref="G4:H4"/>
    <mergeCell ref="B5:F5"/>
    <mergeCell ref="G5:H5"/>
    <mergeCell ref="B6:F6"/>
    <mergeCell ref="G6:H6"/>
    <mergeCell ref="B7:F7"/>
    <mergeCell ref="G7:H7"/>
    <mergeCell ref="B8:F8"/>
    <mergeCell ref="G8:H8"/>
    <mergeCell ref="B9:F9"/>
    <mergeCell ref="G9:H9"/>
    <mergeCell ref="B10:F10"/>
    <mergeCell ref="G10:H10"/>
    <mergeCell ref="B11:F11"/>
    <mergeCell ref="G11:H11"/>
    <mergeCell ref="B12:F12"/>
    <mergeCell ref="G12:H12"/>
    <mergeCell ref="B13:F13"/>
    <mergeCell ref="G13:H13"/>
    <mergeCell ref="B14:F14"/>
    <mergeCell ref="G14:H14"/>
    <mergeCell ref="B15:F15"/>
    <mergeCell ref="G15:H15"/>
    <mergeCell ref="B16:F16"/>
    <mergeCell ref="G16:H16"/>
    <mergeCell ref="B17:F17"/>
    <mergeCell ref="G17:H17"/>
    <mergeCell ref="B18:F18"/>
    <mergeCell ref="G18:H18"/>
    <mergeCell ref="B19:F19"/>
    <mergeCell ref="G19:H19"/>
    <mergeCell ref="B20:D21"/>
    <mergeCell ref="E20:F20"/>
    <mergeCell ref="G20:H20"/>
    <mergeCell ref="E21:F21"/>
    <mergeCell ref="G21:H21"/>
    <mergeCell ref="B22:F22"/>
    <mergeCell ref="G22:H22"/>
    <mergeCell ref="B23:F23"/>
    <mergeCell ref="G23:H23"/>
    <mergeCell ref="B24:F24"/>
    <mergeCell ref="G24:H24"/>
    <mergeCell ref="B25:F25"/>
    <mergeCell ref="G25:H25"/>
    <mergeCell ref="B26:F26"/>
    <mergeCell ref="G26:H26"/>
    <mergeCell ref="B27:F27"/>
    <mergeCell ref="G27:H27"/>
    <mergeCell ref="B28:F28"/>
    <mergeCell ref="G28:H28"/>
    <mergeCell ref="A30:A43"/>
    <mergeCell ref="B30:H32"/>
    <mergeCell ref="B33:B34"/>
    <mergeCell ref="C33:C34"/>
    <mergeCell ref="D33:D34"/>
    <mergeCell ref="E33:E34"/>
    <mergeCell ref="F33:F34"/>
    <mergeCell ref="G33:G34"/>
    <mergeCell ref="H33:H34"/>
    <mergeCell ref="H35:H43"/>
    <mergeCell ref="A45:A58"/>
    <mergeCell ref="B45:H47"/>
    <mergeCell ref="B48:B49"/>
    <mergeCell ref="C48:C49"/>
    <mergeCell ref="D48:D49"/>
    <mergeCell ref="E48:E49"/>
    <mergeCell ref="F48:F49"/>
    <mergeCell ref="G48:G49"/>
    <mergeCell ref="G65:G73"/>
    <mergeCell ref="H48:H49"/>
    <mergeCell ref="H50:H58"/>
    <mergeCell ref="A60:A73"/>
    <mergeCell ref="B60:B64"/>
    <mergeCell ref="C60:C64"/>
    <mergeCell ref="D60:F60"/>
    <mergeCell ref="G60:G64"/>
    <mergeCell ref="D61:D64"/>
    <mergeCell ref="E61:E64"/>
    <mergeCell ref="F61:F64"/>
    <mergeCell ref="B65:B73"/>
    <mergeCell ref="C65:C73"/>
    <mergeCell ref="D65:D73"/>
    <mergeCell ref="E65:E73"/>
    <mergeCell ref="F65:F73"/>
  </mergeCells>
  <conditionalFormatting sqref="G27">
    <cfRule type="expression" dxfId="4" priority="4">
      <formula>$G$26="JA"</formula>
    </cfRule>
  </conditionalFormatting>
  <conditionalFormatting sqref="H35">
    <cfRule type="expression" dxfId="3" priority="3">
      <formula>$W$10="Ersatztermin hat stattgefunden"</formula>
    </cfRule>
  </conditionalFormatting>
  <conditionalFormatting sqref="H50">
    <cfRule type="expression" dxfId="2" priority="2">
      <formula>$W$10="Ersatztermin hat stattgefunden"</formula>
    </cfRule>
  </conditionalFormatting>
  <conditionalFormatting sqref="C65">
    <cfRule type="expression" dxfId="1" priority="1">
      <formula>$W$10="Ersatztermin hat stattgefunden"</formula>
    </cfRule>
  </conditionalFormatting>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Daten!$E$14:$E$15</xm:f>
          </x14:formula1>
          <xm:sqref>G27</xm:sqref>
        </x14:dataValidation>
        <x14:dataValidation type="list" allowBlank="1" showInputMessage="1" showErrorMessage="1">
          <x14:formula1>
            <xm:f>Daten!$E$6:$E$10</xm:f>
          </x14:formula1>
          <xm:sqref>G11</xm:sqref>
        </x14:dataValidation>
        <x14:dataValidation type="list" allowBlank="1" showInputMessage="1" showErrorMessage="1">
          <x14:formula1>
            <xm:f>Daten!$A$15:$A$19</xm:f>
          </x14:formula1>
          <xm:sqref>G13</xm:sqref>
        </x14:dataValidation>
        <x14:dataValidation type="list" allowBlank="1" showInputMessage="1" showErrorMessage="1">
          <x14:formula1>
            <xm:f>Daten!$E$6:$E$11</xm:f>
          </x14:formula1>
          <xm:sqref>G17 G24</xm:sqref>
        </x14:dataValidation>
        <x14:dataValidation type="list" allowBlank="1" showInputMessage="1" showErrorMessage="1">
          <x14:formula1>
            <xm:f>Daten!$A$22:$A$24</xm:f>
          </x14:formula1>
          <xm:sqref>G18</xm:sqref>
        </x14:dataValidation>
        <x14:dataValidation type="list" allowBlank="1" showInputMessage="1" showErrorMessage="1">
          <x14:formula1>
            <xm:f>Daten!$E$2:$E$3</xm:f>
          </x14:formula1>
          <xm:sqref>G26</xm:sqref>
        </x14:dataValidation>
        <x14:dataValidation type="list" allowBlank="1" showInputMessage="1" showErrorMessage="1">
          <x14:formula1>
            <xm:f>Daten!$C$2:$C$38</xm:f>
          </x14:formula1>
          <xm:sqref>C35:C43 C50:C58</xm:sqref>
        </x14:dataValidation>
        <x14:dataValidation type="list" allowBlank="1" showInputMessage="1" showErrorMessage="1">
          <x14:formula1>
            <xm:f>Daten!$C$41:$C$46</xm:f>
          </x14:formula1>
          <xm:sqref>G8:H8</xm:sqref>
        </x14:dataValidation>
        <x14:dataValidation type="list" allowBlank="1" showInputMessage="1" showErrorMessage="1">
          <x14:formula1>
            <xm:f>Daten!$C$49:$C$51</xm:f>
          </x14:formula1>
          <xm:sqref>G10:H10</xm:sqref>
        </x14:dataValidation>
        <x14:dataValidation type="list" allowBlank="1" showInputMessage="1" showErrorMessage="1">
          <x14:formula1>
            <xm:f>Daten!$B$40:$B$49</xm:f>
          </x14:formula1>
          <xm:sqref>G20:H20</xm:sqref>
        </x14:dataValidation>
        <x14:dataValidation type="list" allowBlank="1" showInputMessage="1" showErrorMessage="1">
          <x14:formula1>
            <xm:f>Daten!$A$40:$A$60</xm:f>
          </x14:formula1>
          <xm:sqref>G21:H21</xm:sqref>
        </x14:dataValidation>
        <x14:dataValidation type="list" allowBlank="1" showInputMessage="1" showErrorMessage="1">
          <x14:formula1>
            <xm:f>Daten!$A$34:$A$37</xm:f>
          </x14:formula1>
          <xm:sqref>D50:D58 D35:D43</xm:sqref>
        </x14:dataValidation>
        <x14:dataValidation type="list" allowBlank="1" showInputMessage="1" showErrorMessage="1">
          <x14:formula1>
            <xm:f>Daten!$A$28:$A$31</xm:f>
          </x14:formula1>
          <xm:sqref>G22:H22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workbookViewId="0">
      <selection activeCell="A31" sqref="A31"/>
    </sheetView>
  </sheetViews>
  <sheetFormatPr baseColWidth="10" defaultRowHeight="15" x14ac:dyDescent="0.25"/>
  <cols>
    <col min="1" max="1" width="103.140625" bestFit="1" customWidth="1"/>
    <col min="3" max="3" width="87.5703125" customWidth="1"/>
    <col min="5" max="5" width="76" bestFit="1" customWidth="1"/>
  </cols>
  <sheetData>
    <row r="1" spans="1:5" x14ac:dyDescent="0.25">
      <c r="A1" s="1" t="s">
        <v>14</v>
      </c>
      <c r="C1" t="s">
        <v>75</v>
      </c>
      <c r="E1" t="s">
        <v>42</v>
      </c>
    </row>
    <row r="2" spans="1:5" x14ac:dyDescent="0.25">
      <c r="A2" t="s">
        <v>3</v>
      </c>
      <c r="C2" s="11" t="s">
        <v>15</v>
      </c>
      <c r="E2" t="s">
        <v>40</v>
      </c>
    </row>
    <row r="3" spans="1:5" x14ac:dyDescent="0.25">
      <c r="A3" t="s">
        <v>4</v>
      </c>
      <c r="C3" s="12" t="s">
        <v>77</v>
      </c>
      <c r="E3" t="s">
        <v>41</v>
      </c>
    </row>
    <row r="4" spans="1:5" x14ac:dyDescent="0.25">
      <c r="A4" t="s">
        <v>5</v>
      </c>
      <c r="C4" s="12" t="s">
        <v>37</v>
      </c>
    </row>
    <row r="5" spans="1:5" x14ac:dyDescent="0.25">
      <c r="A5" t="s">
        <v>6</v>
      </c>
      <c r="C5" s="11" t="s">
        <v>33</v>
      </c>
      <c r="E5" t="s">
        <v>45</v>
      </c>
    </row>
    <row r="6" spans="1:5" x14ac:dyDescent="0.25">
      <c r="A6" t="s">
        <v>7</v>
      </c>
      <c r="C6" s="11" t="s">
        <v>35</v>
      </c>
      <c r="E6" t="s">
        <v>46</v>
      </c>
    </row>
    <row r="7" spans="1:5" x14ac:dyDescent="0.25">
      <c r="A7" t="s">
        <v>8</v>
      </c>
      <c r="C7" s="12" t="s">
        <v>36</v>
      </c>
      <c r="E7" t="s">
        <v>47</v>
      </c>
    </row>
    <row r="8" spans="1:5" x14ac:dyDescent="0.25">
      <c r="A8" t="s">
        <v>9</v>
      </c>
      <c r="C8" s="12" t="s">
        <v>30</v>
      </c>
      <c r="E8" t="s">
        <v>48</v>
      </c>
    </row>
    <row r="9" spans="1:5" x14ac:dyDescent="0.25">
      <c r="A9" t="s">
        <v>10</v>
      </c>
      <c r="C9" s="12" t="s">
        <v>28</v>
      </c>
      <c r="E9" t="s">
        <v>56</v>
      </c>
    </row>
    <row r="10" spans="1:5" x14ac:dyDescent="0.25">
      <c r="A10" t="s">
        <v>11</v>
      </c>
      <c r="C10" s="11" t="s">
        <v>27</v>
      </c>
      <c r="E10" t="s">
        <v>49</v>
      </c>
    </row>
    <row r="11" spans="1:5" x14ac:dyDescent="0.25">
      <c r="A11" t="s">
        <v>12</v>
      </c>
      <c r="C11" s="12" t="s">
        <v>11</v>
      </c>
      <c r="E11" t="s">
        <v>69</v>
      </c>
    </row>
    <row r="12" spans="1:5" x14ac:dyDescent="0.25">
      <c r="A12" t="s">
        <v>13</v>
      </c>
      <c r="C12" s="11" t="s">
        <v>26</v>
      </c>
    </row>
    <row r="13" spans="1:5" ht="15" customHeight="1" x14ac:dyDescent="0.25">
      <c r="C13" s="12" t="s">
        <v>25</v>
      </c>
      <c r="E13" t="s">
        <v>70</v>
      </c>
    </row>
    <row r="14" spans="1:5" x14ac:dyDescent="0.25">
      <c r="A14" t="s">
        <v>58</v>
      </c>
      <c r="C14" s="11" t="s">
        <v>24</v>
      </c>
      <c r="E14" t="s">
        <v>71</v>
      </c>
    </row>
    <row r="15" spans="1:5" x14ac:dyDescent="0.25">
      <c r="A15" t="s">
        <v>62</v>
      </c>
      <c r="C15" s="12" t="s">
        <v>23</v>
      </c>
      <c r="E15" t="s">
        <v>72</v>
      </c>
    </row>
    <row r="16" spans="1:5" x14ac:dyDescent="0.25">
      <c r="A16" t="s">
        <v>60</v>
      </c>
      <c r="C16" t="s">
        <v>76</v>
      </c>
    </row>
    <row r="17" spans="1:5" x14ac:dyDescent="0.25">
      <c r="A17" t="s">
        <v>61</v>
      </c>
      <c r="C17" t="s">
        <v>3</v>
      </c>
    </row>
    <row r="18" spans="1:5" x14ac:dyDescent="0.25">
      <c r="A18" t="s">
        <v>59</v>
      </c>
      <c r="C18" t="s">
        <v>4</v>
      </c>
    </row>
    <row r="19" spans="1:5" x14ac:dyDescent="0.25">
      <c r="A19" t="s">
        <v>63</v>
      </c>
      <c r="C19" t="s">
        <v>5</v>
      </c>
      <c r="E19" s="14"/>
    </row>
    <row r="20" spans="1:5" x14ac:dyDescent="0.25">
      <c r="C20" t="s">
        <v>6</v>
      </c>
      <c r="E20" s="14"/>
    </row>
    <row r="21" spans="1:5" x14ac:dyDescent="0.25">
      <c r="A21" t="s">
        <v>57</v>
      </c>
      <c r="C21" t="s">
        <v>7</v>
      </c>
      <c r="E21" s="14"/>
    </row>
    <row r="22" spans="1:5" x14ac:dyDescent="0.25">
      <c r="A22" t="s">
        <v>65</v>
      </c>
      <c r="C22" t="s">
        <v>8</v>
      </c>
      <c r="E22" s="14"/>
    </row>
    <row r="23" spans="1:5" x14ac:dyDescent="0.25">
      <c r="A23" t="s">
        <v>64</v>
      </c>
      <c r="C23" t="s">
        <v>9</v>
      </c>
      <c r="E23" s="14"/>
    </row>
    <row r="24" spans="1:5" x14ac:dyDescent="0.25">
      <c r="A24" t="s">
        <v>49</v>
      </c>
      <c r="C24" t="s">
        <v>10</v>
      </c>
      <c r="E24" s="14"/>
    </row>
    <row r="25" spans="1:5" ht="15.75" thickBot="1" x14ac:dyDescent="0.3">
      <c r="C25" t="s">
        <v>11</v>
      </c>
      <c r="E25" s="14"/>
    </row>
    <row r="26" spans="1:5" ht="15.75" thickBot="1" x14ac:dyDescent="0.3">
      <c r="B26" s="6"/>
      <c r="C26" t="s">
        <v>12</v>
      </c>
      <c r="E26" s="14"/>
    </row>
    <row r="27" spans="1:5" ht="15.75" thickBot="1" x14ac:dyDescent="0.3">
      <c r="A27" t="s">
        <v>66</v>
      </c>
      <c r="B27" s="7"/>
      <c r="C27" t="s">
        <v>13</v>
      </c>
      <c r="E27" s="14"/>
    </row>
    <row r="28" spans="1:5" ht="15.75" thickBot="1" x14ac:dyDescent="0.3">
      <c r="A28" t="s">
        <v>67</v>
      </c>
      <c r="B28" s="7"/>
      <c r="C28" t="s">
        <v>16</v>
      </c>
      <c r="E28" s="14"/>
    </row>
    <row r="29" spans="1:5" ht="15.75" thickBot="1" x14ac:dyDescent="0.3">
      <c r="A29" t="s">
        <v>147</v>
      </c>
      <c r="B29" s="7"/>
      <c r="C29" t="s">
        <v>17</v>
      </c>
      <c r="E29" s="14"/>
    </row>
    <row r="30" spans="1:5" ht="15.75" thickBot="1" x14ac:dyDescent="0.3">
      <c r="A30" t="s">
        <v>149</v>
      </c>
      <c r="B30" s="7"/>
      <c r="C30" t="s">
        <v>18</v>
      </c>
      <c r="E30" s="14"/>
    </row>
    <row r="31" spans="1:5" ht="15.75" thickBot="1" x14ac:dyDescent="0.3">
      <c r="A31" t="s">
        <v>146</v>
      </c>
      <c r="B31" s="7"/>
      <c r="C31" t="s">
        <v>19</v>
      </c>
      <c r="E31" s="14"/>
    </row>
    <row r="32" spans="1:5" ht="15.75" thickBot="1" x14ac:dyDescent="0.3">
      <c r="B32" s="7"/>
      <c r="C32" t="s">
        <v>20</v>
      </c>
      <c r="E32" s="14"/>
    </row>
    <row r="33" spans="1:3" ht="15.75" thickBot="1" x14ac:dyDescent="0.3">
      <c r="A33" t="s">
        <v>78</v>
      </c>
      <c r="B33" s="7"/>
      <c r="C33" t="s">
        <v>21</v>
      </c>
    </row>
    <row r="34" spans="1:3" ht="15.75" thickBot="1" x14ac:dyDescent="0.3">
      <c r="A34" t="s">
        <v>38</v>
      </c>
      <c r="B34" s="7"/>
      <c r="C34" t="s">
        <v>22</v>
      </c>
    </row>
    <row r="35" spans="1:3" ht="15.75" thickBot="1" x14ac:dyDescent="0.3">
      <c r="A35" t="s">
        <v>79</v>
      </c>
      <c r="B35" s="7"/>
      <c r="C35" t="s">
        <v>29</v>
      </c>
    </row>
    <row r="36" spans="1:3" ht="15.75" thickBot="1" x14ac:dyDescent="0.3">
      <c r="A36" t="s">
        <v>89</v>
      </c>
      <c r="B36" s="7"/>
      <c r="C36" t="s">
        <v>31</v>
      </c>
    </row>
    <row r="37" spans="1:3" ht="15.75" thickBot="1" x14ac:dyDescent="0.3">
      <c r="A37" t="s">
        <v>49</v>
      </c>
      <c r="B37" s="7"/>
      <c r="C37" t="s">
        <v>32</v>
      </c>
    </row>
    <row r="38" spans="1:3" ht="15.75" thickBot="1" x14ac:dyDescent="0.3">
      <c r="B38" s="7"/>
      <c r="C38" t="s">
        <v>34</v>
      </c>
    </row>
    <row r="39" spans="1:3" x14ac:dyDescent="0.25">
      <c r="B39" s="7"/>
    </row>
    <row r="40" spans="1:3" x14ac:dyDescent="0.25">
      <c r="A40" s="27">
        <v>0</v>
      </c>
      <c r="B40" s="28">
        <v>3</v>
      </c>
      <c r="C40" t="s">
        <v>128</v>
      </c>
    </row>
    <row r="41" spans="1:3" x14ac:dyDescent="0.25">
      <c r="A41" s="27">
        <v>0.05</v>
      </c>
      <c r="B41" s="28">
        <v>7</v>
      </c>
      <c r="C41" t="s">
        <v>129</v>
      </c>
    </row>
    <row r="42" spans="1:3" x14ac:dyDescent="0.25">
      <c r="A42" s="27">
        <v>0.1</v>
      </c>
      <c r="B42" s="28">
        <v>10</v>
      </c>
      <c r="C42" t="s">
        <v>130</v>
      </c>
    </row>
    <row r="43" spans="1:3" x14ac:dyDescent="0.25">
      <c r="A43" s="27">
        <v>0.15</v>
      </c>
      <c r="B43" s="28">
        <v>14</v>
      </c>
      <c r="C43" t="s">
        <v>131</v>
      </c>
    </row>
    <row r="44" spans="1:3" x14ac:dyDescent="0.25">
      <c r="A44" s="27">
        <v>0.2</v>
      </c>
      <c r="B44" s="28">
        <v>21</v>
      </c>
      <c r="C44" t="s">
        <v>132</v>
      </c>
    </row>
    <row r="45" spans="1:3" x14ac:dyDescent="0.25">
      <c r="A45" s="27">
        <v>0.25</v>
      </c>
      <c r="B45" s="28">
        <v>30</v>
      </c>
      <c r="C45" t="s">
        <v>133</v>
      </c>
    </row>
    <row r="46" spans="1:3" x14ac:dyDescent="0.25">
      <c r="A46" s="27">
        <v>0.3</v>
      </c>
      <c r="B46" s="28">
        <v>45</v>
      </c>
      <c r="C46" t="s">
        <v>134</v>
      </c>
    </row>
    <row r="47" spans="1:3" x14ac:dyDescent="0.25">
      <c r="A47" s="27">
        <v>0.35</v>
      </c>
      <c r="B47" s="28">
        <v>60</v>
      </c>
    </row>
    <row r="48" spans="1:3" x14ac:dyDescent="0.25">
      <c r="A48" s="27">
        <v>0.4</v>
      </c>
      <c r="B48" s="28">
        <v>90</v>
      </c>
      <c r="C48" t="s">
        <v>135</v>
      </c>
    </row>
    <row r="49" spans="1:3" x14ac:dyDescent="0.25">
      <c r="A49" s="27">
        <v>0.45</v>
      </c>
      <c r="B49" s="28">
        <v>180</v>
      </c>
      <c r="C49" t="s">
        <v>136</v>
      </c>
    </row>
    <row r="50" spans="1:3" x14ac:dyDescent="0.25">
      <c r="A50" s="27">
        <v>0.5</v>
      </c>
      <c r="C50" t="s">
        <v>137</v>
      </c>
    </row>
    <row r="51" spans="1:3" x14ac:dyDescent="0.25">
      <c r="A51" s="27">
        <v>0.55000000000000004</v>
      </c>
      <c r="C51" t="s">
        <v>138</v>
      </c>
    </row>
    <row r="52" spans="1:3" x14ac:dyDescent="0.25">
      <c r="A52" s="27">
        <v>0.6</v>
      </c>
    </row>
    <row r="53" spans="1:3" x14ac:dyDescent="0.25">
      <c r="A53" s="27">
        <v>0.65</v>
      </c>
    </row>
    <row r="54" spans="1:3" x14ac:dyDescent="0.25">
      <c r="A54" s="27">
        <v>0.7</v>
      </c>
    </row>
    <row r="55" spans="1:3" x14ac:dyDescent="0.25">
      <c r="A55" s="27">
        <v>0.75</v>
      </c>
    </row>
    <row r="56" spans="1:3" x14ac:dyDescent="0.25">
      <c r="A56" s="27">
        <v>0.8</v>
      </c>
    </row>
    <row r="57" spans="1:3" x14ac:dyDescent="0.25">
      <c r="A57" s="27">
        <v>0.85</v>
      </c>
    </row>
    <row r="58" spans="1:3" x14ac:dyDescent="0.25">
      <c r="A58" s="27">
        <v>0.9</v>
      </c>
    </row>
    <row r="59" spans="1:3" x14ac:dyDescent="0.25">
      <c r="A59" s="27">
        <v>0.95</v>
      </c>
    </row>
    <row r="60" spans="1:3" ht="15.75" thickBot="1" x14ac:dyDescent="0.3">
      <c r="A60" s="27">
        <v>1</v>
      </c>
    </row>
    <row r="61" spans="1:3" ht="15.75" thickBot="1" x14ac:dyDescent="0.3">
      <c r="B61" s="8"/>
    </row>
    <row r="62" spans="1:3" ht="15.75" thickBot="1" x14ac:dyDescent="0.3">
      <c r="B62" s="8"/>
    </row>
    <row r="63" spans="1:3" x14ac:dyDescent="0.25">
      <c r="B63" s="8"/>
    </row>
  </sheetData>
  <pageMargins left="0.7" right="0.7" top="0.78740157499999996" bottom="0.78740157499999996" header="0.3" footer="0.3"/>
  <pageSetup paperSize="9" orientation="portrait" r:id="rId1"/>
  <tableParts count="11">
    <tablePart r:id="rId2"/>
    <tablePart r:id="rId3"/>
    <tablePart r:id="rId4"/>
    <tablePart r:id="rId5"/>
    <tablePart r:id="rId6"/>
    <tablePart r:id="rId7"/>
    <tablePart r:id="rId8"/>
    <tablePart r:id="rId9"/>
    <tablePart r:id="rId10"/>
    <tablePart r:id="rId11"/>
    <tablePart r:id="rId1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Übersicht</vt:lpstr>
      <vt:lpstr>Projekt 1</vt:lpstr>
      <vt:lpstr>Projekt 2</vt:lpstr>
      <vt:lpstr>Projekt 3</vt:lpstr>
      <vt:lpstr>Daten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Elmar Tölg / Party Rent Group</dc:creator>
  <cp:lastModifiedBy>Katharina Döring / Party Rent Group</cp:lastModifiedBy>
  <cp:lastPrinted>2021-03-24T17:47:48Z</cp:lastPrinted>
  <dcterms:created xsi:type="dcterms:W3CDTF">2021-03-17T15:45:17Z</dcterms:created>
  <dcterms:modified xsi:type="dcterms:W3CDTF">2021-04-18T17:37:50Z</dcterms:modified>
</cp:coreProperties>
</file>